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あり\"/>
    </mc:Choice>
  </mc:AlternateContent>
  <xr:revisionPtr revIDLastSave="0" documentId="13_ncr:1_{B26AC125-3714-400F-A040-FC778BFCC321}" xr6:coauthVersionLast="47" xr6:coauthVersionMax="47" xr10:uidLastSave="{00000000-0000-0000-0000-000000000000}"/>
  <bookViews>
    <workbookView xWindow="-120" yWindow="-120" windowWidth="29040" windowHeight="15720" tabRatio="829" xr2:uid="{00000000-000D-0000-FFFF-FFFF00000000}"/>
  </bookViews>
  <sheets>
    <sheet name="【STEP１】 A-2" sheetId="2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4" l="1"/>
  <c r="C11" i="24"/>
  <c r="C10" i="24"/>
  <c r="C9" i="24"/>
  <c r="O20" i="24"/>
  <c r="E13" i="24"/>
  <c r="D19" i="24" l="1"/>
  <c r="C19" i="24"/>
  <c r="N19" i="24" l="1"/>
  <c r="M19" i="24"/>
  <c r="L19" i="24"/>
  <c r="K19" i="24"/>
  <c r="J19" i="24"/>
  <c r="I19" i="24"/>
  <c r="H19" i="24"/>
  <c r="G19" i="24"/>
  <c r="F19" i="24"/>
  <c r="E19" i="24"/>
  <c r="H7" i="24"/>
  <c r="O23" i="24" l="1"/>
  <c r="G12" i="24" s="1"/>
  <c r="O22" i="24"/>
  <c r="O21" i="24"/>
  <c r="G9" i="24" l="1"/>
  <c r="G11" i="24"/>
  <c r="G10" i="24"/>
  <c r="G14" i="24" l="1"/>
</calcChain>
</file>

<file path=xl/sharedStrings.xml><?xml version="1.0" encoding="utf-8"?>
<sst xmlns="http://schemas.openxmlformats.org/spreadsheetml/2006/main" count="57" uniqueCount="35">
  <si>
    <t>合計</t>
    <rPh sb="0" eb="2">
      <t>ゴウケイ</t>
    </rPh>
    <phoneticPr fontId="2"/>
  </si>
  <si>
    <t>ガソリン</t>
    <phoneticPr fontId="2"/>
  </si>
  <si>
    <t>軽油</t>
    <rPh sb="0" eb="2">
      <t>ケイユ</t>
    </rPh>
    <phoneticPr fontId="2"/>
  </si>
  <si>
    <t>CNG</t>
    <phoneticPr fontId="2"/>
  </si>
  <si>
    <t>kℓ</t>
    <phoneticPr fontId="2"/>
  </si>
  <si>
    <t>kWh</t>
    <phoneticPr fontId="2"/>
  </si>
  <si>
    <t>1,000N㎥</t>
    <phoneticPr fontId="2"/>
  </si>
  <si>
    <t>kℓ</t>
  </si>
  <si>
    <t>計
b</t>
    <rPh sb="0" eb="1">
      <t>ケイ</t>
    </rPh>
    <phoneticPr fontId="2"/>
  </si>
  <si>
    <t>軽油(ℓ)</t>
  </si>
  <si>
    <t>ガソリン(ℓ)</t>
  </si>
  <si>
    <t>LPG(ℓ)</t>
  </si>
  <si>
    <t>CNG(N㎥)</t>
  </si>
  <si>
    <t>電気(kWh)</t>
  </si>
  <si>
    <t>燃料使用量
b</t>
    <rPh sb="0" eb="2">
      <t>ネンリョウ</t>
    </rPh>
    <rPh sb="2" eb="5">
      <t>シヨウリョウ</t>
    </rPh>
    <phoneticPr fontId="2"/>
  </si>
  <si>
    <t>■月別燃料使用量</t>
    <rPh sb="1" eb="3">
      <t>ツキベツ</t>
    </rPh>
    <rPh sb="3" eb="5">
      <t>ネンリョウ</t>
    </rPh>
    <rPh sb="5" eb="8">
      <t>シヨウリョウ</t>
    </rPh>
    <phoneticPr fontId="2"/>
  </si>
  <si>
    <t>事業者名</t>
    <rPh sb="2" eb="3">
      <t>シャ</t>
    </rPh>
    <phoneticPr fontId="2"/>
  </si>
  <si>
    <t>燃料種別</t>
    <rPh sb="0" eb="2">
      <t>ネンリョウ</t>
    </rPh>
    <rPh sb="2" eb="4">
      <t>シュベツ</t>
    </rPh>
    <phoneticPr fontId="2"/>
  </si>
  <si>
    <t>№</t>
    <phoneticPr fontId="2"/>
  </si>
  <si>
    <r>
      <t>【STEP１】　</t>
    </r>
    <r>
      <rPr>
        <b/>
        <sz val="16"/>
        <color rgb="FF0070C0"/>
        <rFont val="Meiryo UI"/>
        <family val="3"/>
        <charset val="128"/>
      </rPr>
      <t>A-2</t>
    </r>
    <phoneticPr fontId="2"/>
  </si>
  <si>
    <t>全社一括・月ごとの燃料使用量を把握している場合（月ごとの燃料使用量を入力）</t>
    <rPh sb="0" eb="2">
      <t>ゼンシャ</t>
    </rPh>
    <rPh sb="2" eb="4">
      <t>イッカツ</t>
    </rPh>
    <rPh sb="5" eb="6">
      <t>ツキ</t>
    </rPh>
    <rPh sb="9" eb="11">
      <t>ネンリョウ</t>
    </rPh>
    <rPh sb="24" eb="25">
      <t>ツキ</t>
    </rPh>
    <rPh sb="28" eb="30">
      <t>ネンリョウ</t>
    </rPh>
    <rPh sb="30" eb="33">
      <t>シヨウリョウ</t>
    </rPh>
    <rPh sb="34" eb="36">
      <t>ニュウリョク</t>
    </rPh>
    <phoneticPr fontId="2"/>
  </si>
  <si>
    <r>
      <t>LPG</t>
    </r>
    <r>
      <rPr>
        <vertAlign val="superscript"/>
        <sz val="11"/>
        <color theme="1"/>
        <rFont val="Meiryo UI"/>
        <family val="3"/>
        <charset val="128"/>
      </rPr>
      <t>※1</t>
    </r>
    <phoneticPr fontId="2"/>
  </si>
  <si>
    <r>
      <t>電気</t>
    </r>
    <r>
      <rPr>
        <vertAlign val="superscript"/>
        <sz val="11"/>
        <color theme="1"/>
        <rFont val="Meiryo UI"/>
        <family val="3"/>
        <charset val="128"/>
      </rPr>
      <t>※2</t>
    </r>
    <rPh sb="0" eb="2">
      <t>デンキ</t>
    </rPh>
    <phoneticPr fontId="2"/>
  </si>
  <si>
    <t>■CO₂排出総量（事業年度）</t>
    <rPh sb="4" eb="6">
      <t>ハイシュツ</t>
    </rPh>
    <rPh sb="6" eb="8">
      <t>ソウリョウ</t>
    </rPh>
    <rPh sb="9" eb="11">
      <t>ジギョウ</t>
    </rPh>
    <rPh sb="11" eb="13">
      <t>ネンド</t>
    </rPh>
    <phoneticPr fontId="2"/>
  </si>
  <si>
    <t>CO₂排出係数
p</t>
    <rPh sb="3" eb="5">
      <t>ハイシュツ</t>
    </rPh>
    <rPh sb="5" eb="7">
      <t>ケイスウ</t>
    </rPh>
    <phoneticPr fontId="2"/>
  </si>
  <si>
    <t>CO₂排出総量
q=b*p</t>
    <rPh sb="5" eb="6">
      <t>ソウ</t>
    </rPh>
    <rPh sb="6" eb="7">
      <t>リョウ</t>
    </rPh>
    <phoneticPr fontId="2"/>
  </si>
  <si>
    <t>t-CO₂/kℓ</t>
  </si>
  <si>
    <t>t-CO₂</t>
  </si>
  <si>
    <t>t-CO₂/1,000N㎥</t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</si>
  <si>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</si>
  <si>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ー</t>
    <phoneticPr fontId="2"/>
  </si>
  <si>
    <t>－</t>
    <phoneticPr fontId="2"/>
  </si>
  <si>
    <t>期間</t>
    <rPh sb="0" eb="2">
      <t>キカン</t>
    </rPh>
    <phoneticPr fontId="2"/>
  </si>
  <si>
    <t>t-CO₂/kWh</t>
    <phoneticPr fontId="2"/>
  </si>
  <si>
    <t>※2）電動車両は運行時にCO₂を排出しないためCO₂排出係数を「０t-CO₂/kWh」とする。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</si>
</sst>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"/>
    <numFmt numFmtId="177" formatCode="#,##0.000;[Red]\-#,##0.000"/>
    <numFmt numFmtId="178" formatCode="yyyy&quot;年&quot;m&quot;月&quot;;@"/>
    <numFmt numFmtId="179" formatCode="m&quot;月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sz val="16"/>
      <color rgb="FF0070C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177" fontId="5" fillId="0" borderId="3" xfId="1" applyNumberFormat="1" applyFont="1" applyBorder="1" applyProtection="1">
      <alignment vertical="center"/>
    </xf>
    <xf numFmtId="0" fontId="10" fillId="0" borderId="6" xfId="0" applyFont="1" applyBorder="1">
      <alignment vertical="center"/>
    </xf>
    <xf numFmtId="2" fontId="5" fillId="0" borderId="3" xfId="0" applyNumberFormat="1" applyFont="1" applyBorder="1">
      <alignment vertical="center"/>
    </xf>
    <xf numFmtId="2" fontId="10" fillId="0" borderId="6" xfId="0" applyNumberFormat="1" applyFont="1" applyBorder="1">
      <alignment vertical="center"/>
    </xf>
    <xf numFmtId="40" fontId="5" fillId="0" borderId="3" xfId="1" applyNumberFormat="1" applyFont="1" applyBorder="1" applyProtection="1">
      <alignment vertical="center"/>
    </xf>
    <xf numFmtId="2" fontId="10" fillId="0" borderId="6" xfId="0" applyNumberFormat="1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left" vertical="center"/>
    </xf>
    <xf numFmtId="38" fontId="5" fillId="0" borderId="0" xfId="1" applyFont="1" applyProtection="1">
      <alignment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38" fontId="5" fillId="0" borderId="1" xfId="1" applyFont="1" applyFill="1" applyBorder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</xf>
    <xf numFmtId="38" fontId="5" fillId="0" borderId="0" xfId="0" applyNumberFormat="1" applyFont="1">
      <alignment vertical="center"/>
    </xf>
    <xf numFmtId="0" fontId="13" fillId="0" borderId="0" xfId="0" applyFont="1">
      <alignment vertical="center"/>
    </xf>
    <xf numFmtId="2" fontId="10" fillId="0" borderId="6" xfId="0" applyNumberFormat="1" applyFont="1" applyBorder="1" applyAlignment="1">
      <alignment vertical="center" shrinkToFit="1"/>
    </xf>
    <xf numFmtId="0" fontId="5" fillId="2" borderId="5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1" fontId="5" fillId="0" borderId="5" xfId="0" applyNumberFormat="1" applyFont="1" applyBorder="1">
      <alignment vertical="center"/>
    </xf>
    <xf numFmtId="38" fontId="5" fillId="0" borderId="3" xfId="1" applyFont="1" applyBorder="1" applyProtection="1">
      <alignment vertical="center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177" fontId="5" fillId="0" borderId="3" xfId="1" applyNumberFormat="1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14" fillId="0" borderId="4" xfId="0" applyNumberFormat="1" applyFont="1" applyBorder="1" applyAlignment="1" applyProtection="1">
      <alignment horizontal="left" vertical="center"/>
      <protection locked="0"/>
    </xf>
    <xf numFmtId="178" fontId="14" fillId="0" borderId="6" xfId="0" applyNumberFormat="1" applyFont="1" applyBorder="1">
      <alignment vertical="center"/>
    </xf>
    <xf numFmtId="38" fontId="5" fillId="0" borderId="0" xfId="1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652913</xdr:colOff>
      <xdr:row>5</xdr:row>
      <xdr:rowOff>142875</xdr:rowOff>
    </xdr:from>
    <xdr:to>
      <xdr:col>7</xdr:col>
      <xdr:colOff>159854</xdr:colOff>
      <xdr:row>6</xdr:row>
      <xdr:rowOff>170208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20038" y="1323975"/>
          <a:ext cx="316566" cy="198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  <pageSetUpPr fitToPage="1"/>
  </sheetPr>
  <dimension ref="A1:Q29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7" width="10.625" style="2" customWidth="1"/>
    <col min="18" max="16384" width="9" style="2"/>
  </cols>
  <sheetData>
    <row r="1" spans="1:17" ht="20.100000000000001" customHeight="1" x14ac:dyDescent="0.4">
      <c r="A1" s="23" t="s">
        <v>19</v>
      </c>
    </row>
    <row r="2" spans="1:17" ht="20.100000000000001" customHeight="1" x14ac:dyDescent="0.4">
      <c r="A2" s="1"/>
    </row>
    <row r="3" spans="1:17" ht="20.100000000000001" customHeight="1" x14ac:dyDescent="0.4">
      <c r="A3" s="3" t="s">
        <v>20</v>
      </c>
    </row>
    <row r="4" spans="1:17" ht="15" customHeight="1" x14ac:dyDescent="0.4">
      <c r="A4" s="1"/>
    </row>
    <row r="5" spans="1:17" ht="20.100000000000001" customHeight="1" x14ac:dyDescent="0.4">
      <c r="A5" s="40" t="s">
        <v>16</v>
      </c>
      <c r="B5" s="41"/>
      <c r="C5" s="42"/>
      <c r="D5" s="43"/>
      <c r="E5" s="43"/>
      <c r="F5" s="43"/>
      <c r="G5" s="44"/>
      <c r="H5" s="4"/>
      <c r="I5" s="4"/>
      <c r="J5" s="4"/>
      <c r="K5" s="1"/>
      <c r="L5" s="1"/>
      <c r="M5" s="1"/>
      <c r="N5" s="1"/>
      <c r="O5" s="1"/>
      <c r="P5" s="1"/>
    </row>
    <row r="6" spans="1:17" ht="14.1" customHeight="1" x14ac:dyDescent="0.4">
      <c r="B6" s="1"/>
    </row>
    <row r="7" spans="1:17" ht="20.100000000000001" customHeight="1" x14ac:dyDescent="0.4">
      <c r="A7" s="5" t="s">
        <v>23</v>
      </c>
      <c r="F7" s="33" t="s">
        <v>32</v>
      </c>
      <c r="G7" s="34"/>
      <c r="H7" s="35" t="str">
        <f>IF(G7="","",DATE(YEAR($G$7),MONTH($G$7)+11,DAY($G$7)))</f>
        <v/>
      </c>
    </row>
    <row r="8" spans="1:17" ht="35.1" customHeight="1" x14ac:dyDescent="0.4">
      <c r="A8" s="6" t="s">
        <v>18</v>
      </c>
      <c r="B8" s="7" t="s">
        <v>17</v>
      </c>
      <c r="C8" s="45" t="s">
        <v>14</v>
      </c>
      <c r="D8" s="46"/>
      <c r="E8" s="47" t="s">
        <v>24</v>
      </c>
      <c r="F8" s="48"/>
      <c r="G8" s="47" t="s">
        <v>25</v>
      </c>
      <c r="H8" s="49"/>
    </row>
    <row r="9" spans="1:17" ht="20.100000000000001" customHeight="1" x14ac:dyDescent="0.4">
      <c r="A9" s="6">
        <v>1</v>
      </c>
      <c r="B9" s="8" t="s">
        <v>2</v>
      </c>
      <c r="C9" s="9" t="str">
        <f>IF(O20="","",O20/1000)</f>
        <v/>
      </c>
      <c r="D9" s="10" t="s">
        <v>4</v>
      </c>
      <c r="E9" s="11">
        <v>2.62</v>
      </c>
      <c r="F9" s="12" t="s">
        <v>26</v>
      </c>
      <c r="G9" s="13" t="str">
        <f>IF(C9=""," ",ROUND(C9*E9,2-INT(LOG(ABS(C9*E9)))))</f>
        <v xml:space="preserve"> </v>
      </c>
      <c r="H9" s="14" t="s">
        <v>27</v>
      </c>
    </row>
    <row r="10" spans="1:17" ht="20.100000000000001" customHeight="1" x14ac:dyDescent="0.4">
      <c r="A10" s="6">
        <v>2</v>
      </c>
      <c r="B10" s="8" t="s">
        <v>1</v>
      </c>
      <c r="C10" s="9" t="str">
        <f>IF(O21="","",O21/1000)</f>
        <v/>
      </c>
      <c r="D10" s="10" t="s">
        <v>7</v>
      </c>
      <c r="E10" s="11">
        <v>2.29</v>
      </c>
      <c r="F10" s="12" t="s">
        <v>26</v>
      </c>
      <c r="G10" s="13" t="str">
        <f t="shared" ref="G10:G11" si="0">IF(C10=""," ",ROUND(C10*E10,2-INT(LOG(ABS(C10*E10)))))</f>
        <v xml:space="preserve"> </v>
      </c>
      <c r="H10" s="14" t="s">
        <v>27</v>
      </c>
    </row>
    <row r="11" spans="1:17" ht="20.100000000000001" customHeight="1" x14ac:dyDescent="0.4">
      <c r="A11" s="6">
        <v>3</v>
      </c>
      <c r="B11" s="8" t="s">
        <v>21</v>
      </c>
      <c r="C11" s="9" t="str">
        <f>IF(O22="","",O22/1000)</f>
        <v/>
      </c>
      <c r="D11" s="10" t="s">
        <v>7</v>
      </c>
      <c r="E11" s="11">
        <v>1.67</v>
      </c>
      <c r="F11" s="14" t="s">
        <v>26</v>
      </c>
      <c r="G11" s="13" t="str">
        <f t="shared" si="0"/>
        <v xml:space="preserve"> </v>
      </c>
      <c r="H11" s="14" t="s">
        <v>27</v>
      </c>
    </row>
    <row r="12" spans="1:17" ht="20.100000000000001" customHeight="1" x14ac:dyDescent="0.4">
      <c r="A12" s="6">
        <v>4</v>
      </c>
      <c r="B12" s="8" t="s">
        <v>3</v>
      </c>
      <c r="C12" s="9" t="str">
        <f>IF(O23="","",O23/1000)</f>
        <v/>
      </c>
      <c r="D12" s="10" t="s">
        <v>6</v>
      </c>
      <c r="E12" s="11">
        <v>1.96</v>
      </c>
      <c r="F12" s="24" t="s">
        <v>28</v>
      </c>
      <c r="G12" s="13" t="str">
        <f>IF(C12=""," ",ROUND(C12*E12,2-INT(LOG(ABS(C12*E12)))))</f>
        <v xml:space="preserve"> </v>
      </c>
      <c r="H12" s="14" t="s">
        <v>27</v>
      </c>
    </row>
    <row r="13" spans="1:17" ht="20.100000000000001" customHeight="1" x14ac:dyDescent="0.4">
      <c r="A13" s="6">
        <v>5</v>
      </c>
      <c r="B13" s="25" t="s">
        <v>22</v>
      </c>
      <c r="C13" s="32" t="s">
        <v>31</v>
      </c>
      <c r="D13" s="10" t="s">
        <v>5</v>
      </c>
      <c r="E13" s="29">
        <f>0</f>
        <v>0</v>
      </c>
      <c r="F13" s="15" t="s">
        <v>33</v>
      </c>
      <c r="G13" s="30">
        <v>0</v>
      </c>
      <c r="H13" s="14" t="s">
        <v>27</v>
      </c>
      <c r="M13" s="16"/>
      <c r="N13" s="16"/>
      <c r="O13" s="16"/>
      <c r="P13" s="16"/>
      <c r="Q13" s="16"/>
    </row>
    <row r="14" spans="1:17" ht="20.100000000000001" customHeight="1" x14ac:dyDescent="0.4">
      <c r="A14" s="37" t="s">
        <v>0</v>
      </c>
      <c r="B14" s="38"/>
      <c r="C14" s="38"/>
      <c r="D14" s="38"/>
      <c r="E14" s="38"/>
      <c r="F14" s="39"/>
      <c r="G14" s="13" t="str">
        <f>IF(SUM(G9:G13)=0,"",SUM(G9:G13))</f>
        <v/>
      </c>
      <c r="H14" s="14" t="s">
        <v>27</v>
      </c>
      <c r="K14" s="36"/>
    </row>
    <row r="15" spans="1:17" ht="15" customHeight="1" x14ac:dyDescent="0.4">
      <c r="A15" s="26" t="s">
        <v>29</v>
      </c>
      <c r="B15" s="27"/>
      <c r="C15" s="27"/>
      <c r="D15" s="27"/>
      <c r="E15" s="27"/>
      <c r="F15" s="27"/>
      <c r="G15" s="27"/>
      <c r="H15" s="27"/>
      <c r="I15" s="27"/>
    </row>
    <row r="16" spans="1:17" ht="15" customHeight="1" x14ac:dyDescent="0.4">
      <c r="A16" s="28" t="s">
        <v>34</v>
      </c>
      <c r="B16" s="26"/>
      <c r="C16" s="26"/>
      <c r="D16" s="26"/>
      <c r="E16" s="26"/>
      <c r="F16" s="26"/>
      <c r="G16" s="26"/>
      <c r="H16" s="26"/>
      <c r="I16" s="26"/>
    </row>
    <row r="18" spans="1:15" ht="20.100000000000001" customHeight="1" x14ac:dyDescent="0.4">
      <c r="A18" s="5" t="s">
        <v>15</v>
      </c>
      <c r="C18" s="5"/>
      <c r="D18" s="5"/>
      <c r="E18" s="5"/>
    </row>
    <row r="19" spans="1:15" ht="29.25" customHeight="1" x14ac:dyDescent="0.4">
      <c r="A19" s="6" t="s">
        <v>18</v>
      </c>
      <c r="B19" s="7" t="s">
        <v>17</v>
      </c>
      <c r="C19" s="17" t="str">
        <f>IF($G$7="","",$G$7)</f>
        <v/>
      </c>
      <c r="D19" s="17" t="str">
        <f>IF($G$7="","",DATE(YEAR($G$7),MONTH($G$7)+1,DAY($G$7)))</f>
        <v/>
      </c>
      <c r="E19" s="17" t="str">
        <f>IF($G$7="","",DATE(YEAR($G$7),MONTH($G$7)+2,DAY($G$7)))</f>
        <v/>
      </c>
      <c r="F19" s="17" t="str">
        <f>IF($G$7="","",DATE(YEAR($G$7),MONTH($G$7)+3,DAY($G$7)))</f>
        <v/>
      </c>
      <c r="G19" s="17" t="str">
        <f>IF($G$7="","",DATE(YEAR($G$7),MONTH($G$7)+4,DAY($G$7)))</f>
        <v/>
      </c>
      <c r="H19" s="17" t="str">
        <f>IF($G$7="","",DATE(YEAR($G$7),MONTH($G$7)+5,DAY($G$7)))</f>
        <v/>
      </c>
      <c r="I19" s="17" t="str">
        <f>IF($G$7="","",DATE(YEAR($G$7),MONTH($G$7)+6,DAY($G$7)))</f>
        <v/>
      </c>
      <c r="J19" s="17" t="str">
        <f>IF($G$7="","",DATE(YEAR($G$7),MONTH($G$7)+7,DAY($G$7)))</f>
        <v/>
      </c>
      <c r="K19" s="17" t="str">
        <f>IF($G$7="","",DATE(YEAR($G$7),MONTH($G$7)+8,DAY($G$7)))</f>
        <v/>
      </c>
      <c r="L19" s="17" t="str">
        <f>IF($G$7="","",DATE(YEAR($G$7),MONTH($G$7)+9,DAY($G$7)))</f>
        <v/>
      </c>
      <c r="M19" s="17" t="str">
        <f>IF($G$7="","",DATE(YEAR($G$7),MONTH($G$7)+10,DAY($G$7)))</f>
        <v/>
      </c>
      <c r="N19" s="17" t="str">
        <f>IF($G$7="","",DATE(YEAR($G$7),MONTH($G$7)+11,DAY($G$7)))</f>
        <v/>
      </c>
      <c r="O19" s="18" t="s">
        <v>8</v>
      </c>
    </row>
    <row r="20" spans="1:15" ht="20.100000000000001" customHeight="1" x14ac:dyDescent="0.4">
      <c r="A20" s="6">
        <v>1</v>
      </c>
      <c r="B20" s="19" t="s">
        <v>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 t="str">
        <f>IF(SUM(C20:N20)=0,"",SUM(C20:N20))</f>
        <v/>
      </c>
    </row>
    <row r="21" spans="1:15" ht="20.100000000000001" customHeight="1" x14ac:dyDescent="0.4">
      <c r="A21" s="6">
        <v>2</v>
      </c>
      <c r="B21" s="19" t="s">
        <v>10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 t="str">
        <f t="shared" ref="O21:O23" si="1">IF(SUM(C21:N21)=0,"",SUM(C21:N21))</f>
        <v/>
      </c>
    </row>
    <row r="22" spans="1:15" ht="20.100000000000001" customHeight="1" x14ac:dyDescent="0.4">
      <c r="A22" s="6">
        <v>3</v>
      </c>
      <c r="B22" s="19" t="s">
        <v>11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 t="str">
        <f>IF(SUM(C22:N22)=0,"",SUM(C22:N22))</f>
        <v/>
      </c>
    </row>
    <row r="23" spans="1:15" ht="20.100000000000001" customHeight="1" x14ac:dyDescent="0.4">
      <c r="A23" s="6">
        <v>4</v>
      </c>
      <c r="B23" s="19" t="s">
        <v>12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tr">
        <f t="shared" si="1"/>
        <v/>
      </c>
    </row>
    <row r="24" spans="1:15" ht="20.100000000000001" customHeight="1" x14ac:dyDescent="0.4">
      <c r="A24" s="6">
        <v>5</v>
      </c>
      <c r="B24" s="19" t="s">
        <v>13</v>
      </c>
      <c r="C24" s="31" t="s">
        <v>30</v>
      </c>
      <c r="D24" s="31" t="s">
        <v>30</v>
      </c>
      <c r="E24" s="31" t="s">
        <v>30</v>
      </c>
      <c r="F24" s="31" t="s">
        <v>30</v>
      </c>
      <c r="G24" s="31" t="s">
        <v>30</v>
      </c>
      <c r="H24" s="31" t="s">
        <v>30</v>
      </c>
      <c r="I24" s="31" t="s">
        <v>30</v>
      </c>
      <c r="J24" s="31" t="s">
        <v>30</v>
      </c>
      <c r="K24" s="31" t="s">
        <v>30</v>
      </c>
      <c r="L24" s="31" t="s">
        <v>30</v>
      </c>
      <c r="M24" s="31" t="s">
        <v>30</v>
      </c>
      <c r="N24" s="31" t="s">
        <v>30</v>
      </c>
      <c r="O24" s="31" t="s">
        <v>30</v>
      </c>
    </row>
    <row r="26" spans="1:15" x14ac:dyDescent="0.4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2"/>
    </row>
    <row r="27" spans="1:15" x14ac:dyDescent="0.4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2"/>
    </row>
    <row r="28" spans="1:15" x14ac:dyDescent="0.4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2"/>
    </row>
    <row r="29" spans="1:15" x14ac:dyDescent="0.4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22"/>
    </row>
  </sheetData>
  <sheetProtection algorithmName="SHA-512" hashValue="PR5HUBSohYlUAG3vdE4stiNpRmO+bj7unbiqcPzE7BghMm/8n+sCHiL/15s375+FdyfRRoJLgbzsfvkicxcb/g==" saltValue="6nTx+4lHUs+7FCoJziLyXQ==" spinCount="100000" sheet="1" objects="1" scenarios="1"/>
  <mergeCells count="6">
    <mergeCell ref="A14:F14"/>
    <mergeCell ref="A5:B5"/>
    <mergeCell ref="C5:G5"/>
    <mergeCell ref="C8:D8"/>
    <mergeCell ref="E8:F8"/>
    <mergeCell ref="G8:H8"/>
  </mergeCells>
  <phoneticPr fontId="2"/>
  <conditionalFormatting sqref="C5">
    <cfRule type="containsBlanks" dxfId="4" priority="8">
      <formula>LEN(TRIM(C5))=0</formula>
    </cfRule>
  </conditionalFormatting>
  <conditionalFormatting sqref="C20:N23">
    <cfRule type="containsBlanks" dxfId="3" priority="1">
      <formula>LEN(TRIM(C20))=0</formula>
    </cfRule>
    <cfRule type="cellIs" dxfId="2" priority="2" operator="equal">
      <formula>""""""</formula>
    </cfRule>
  </conditionalFormatting>
  <conditionalFormatting sqref="G7">
    <cfRule type="containsBlanks" dxfId="1" priority="9">
      <formula>LEN(TRIM(G7))=0</formula>
    </cfRule>
    <cfRule type="cellIs" dxfId="0" priority="10" operator="equal">
      <formula>""""""</formula>
    </cfRule>
  </conditionalFormatting>
  <pageMargins left="0.70866141732283472" right="0.70866141732283472" top="0.74803149606299213" bottom="0.74803149606299213" header="0.31496062992125984" footer="0.31496062992125984"/>
  <pageSetup paperSize="9" scale="77" firstPageNumber="3" fitToHeight="0" orientation="landscape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【STEP１】 A-2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2022-04-28T02:35:34Z</cp:lastPrinted>
  <dcterms:created xsi:type="dcterms:W3CDTF">2021-11-09T04:25:09Z</dcterms:created>
  <dcterms:modified xsi:type="dcterms:W3CDTF">2025-03-04T05:14:30Z</dcterms:modified>
</cp:coreProperties>
</file>