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General\●作業用フォルダ\R06年度\06_(全ト協)　問合せ対応業務\算定ツール更新\算定シート2024\算定シート_Ver4\算定シート_Ver4保護あり\"/>
    </mc:Choice>
  </mc:AlternateContent>
  <xr:revisionPtr revIDLastSave="0" documentId="13_ncr:1_{808DF311-7236-4371-A954-306702C80E1A}" xr6:coauthVersionLast="47" xr6:coauthVersionMax="47" xr10:uidLastSave="{00000000-0000-0000-0000-000000000000}"/>
  <bookViews>
    <workbookView xWindow="-120" yWindow="-120" windowWidth="29040" windowHeight="15720" tabRatio="818" xr2:uid="{00000000-000D-0000-FFFF-FFFF00000000}"/>
  </bookViews>
  <sheets>
    <sheet name="【STEP ３】B-2" sheetId="17" r:id="rId1"/>
    <sheet name="1~10" sheetId="12" r:id="rId2"/>
    <sheet name="11~20" sheetId="18" r:id="rId3"/>
    <sheet name="21~30" sheetId="19" r:id="rId4"/>
    <sheet name="31~40" sheetId="20" r:id="rId5"/>
    <sheet name="41~50" sheetId="21" r:id="rId6"/>
  </sheets>
  <definedNames>
    <definedName name="_xlnm.Print_Area" localSheetId="2">'11~20'!$A$1:$Q$56</definedName>
    <definedName name="_xlnm.Print_Area" localSheetId="3">'21~30'!$A$1:$Q$56</definedName>
    <definedName name="_xlnm.Print_Area" localSheetId="4">'31~40'!$A$1:$Q$56</definedName>
    <definedName name="_xlnm.Print_Area" localSheetId="5">'41~50'!$A$1:$Q$56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8" i="17" l="1"/>
  <c r="T57" i="17"/>
  <c r="T56" i="17"/>
  <c r="T55" i="17"/>
  <c r="T54" i="17"/>
  <c r="T53" i="17"/>
  <c r="T52" i="17"/>
  <c r="T51" i="17"/>
  <c r="T50" i="17"/>
  <c r="T49" i="17"/>
  <c r="T48" i="17"/>
  <c r="T47" i="17"/>
  <c r="T46" i="17"/>
  <c r="T45" i="17"/>
  <c r="T44" i="17"/>
  <c r="T43" i="17"/>
  <c r="T42" i="17"/>
  <c r="T41" i="17"/>
  <c r="T40" i="17"/>
  <c r="T39" i="17"/>
  <c r="T38" i="17"/>
  <c r="T37" i="17"/>
  <c r="T36" i="17"/>
  <c r="T35" i="17"/>
  <c r="T34" i="17"/>
  <c r="T33" i="17"/>
  <c r="T32" i="17"/>
  <c r="T31" i="17"/>
  <c r="T30" i="17"/>
  <c r="T29" i="17"/>
  <c r="T28" i="17"/>
  <c r="T27" i="17"/>
  <c r="T26" i="17"/>
  <c r="T25" i="17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Q56" i="19"/>
  <c r="Q55" i="19"/>
  <c r="Q54" i="19"/>
  <c r="Q53" i="19"/>
  <c r="Q51" i="19"/>
  <c r="Q50" i="19"/>
  <c r="Q49" i="19"/>
  <c r="Q48" i="19"/>
  <c r="Q46" i="19"/>
  <c r="Q45" i="19"/>
  <c r="Q44" i="19"/>
  <c r="Q43" i="19"/>
  <c r="Q41" i="19"/>
  <c r="Q40" i="19"/>
  <c r="Q39" i="19"/>
  <c r="Q38" i="19"/>
  <c r="Q36" i="19"/>
  <c r="Q35" i="19"/>
  <c r="Q34" i="19"/>
  <c r="Q33" i="19"/>
  <c r="Q31" i="19"/>
  <c r="Q30" i="19"/>
  <c r="Q29" i="19"/>
  <c r="Q28" i="19"/>
  <c r="Q26" i="19"/>
  <c r="Q25" i="19"/>
  <c r="Q24" i="19"/>
  <c r="Q23" i="19"/>
  <c r="Q21" i="19"/>
  <c r="Q20" i="19"/>
  <c r="Q19" i="19"/>
  <c r="Q18" i="19"/>
  <c r="Q16" i="19"/>
  <c r="Q15" i="19"/>
  <c r="Q14" i="19"/>
  <c r="Q13" i="19"/>
  <c r="Q11" i="19"/>
  <c r="Q10" i="19"/>
  <c r="Q9" i="19"/>
  <c r="Q8" i="19"/>
  <c r="Q56" i="20"/>
  <c r="Q55" i="20"/>
  <c r="Q54" i="20"/>
  <c r="Q53" i="20"/>
  <c r="Q51" i="20"/>
  <c r="Q50" i="20"/>
  <c r="Q49" i="20"/>
  <c r="Q48" i="20"/>
  <c r="Q46" i="20"/>
  <c r="Q45" i="20"/>
  <c r="Q44" i="20"/>
  <c r="Q43" i="20"/>
  <c r="Q41" i="20"/>
  <c r="Q40" i="20"/>
  <c r="Q39" i="20"/>
  <c r="Q38" i="20"/>
  <c r="Q36" i="20"/>
  <c r="Q35" i="20"/>
  <c r="Q34" i="20"/>
  <c r="Q33" i="20"/>
  <c r="Q31" i="20"/>
  <c r="Q30" i="20"/>
  <c r="Q29" i="20"/>
  <c r="Q28" i="20"/>
  <c r="Q26" i="20"/>
  <c r="Q25" i="20"/>
  <c r="Q24" i="20"/>
  <c r="Q23" i="20"/>
  <c r="Q21" i="20"/>
  <c r="Q20" i="20"/>
  <c r="Q19" i="20"/>
  <c r="Q18" i="20"/>
  <c r="Q16" i="20"/>
  <c r="Q15" i="20"/>
  <c r="Q14" i="20"/>
  <c r="Q13" i="20"/>
  <c r="Q11" i="20"/>
  <c r="Q10" i="20"/>
  <c r="Q9" i="20"/>
  <c r="Q8" i="20"/>
  <c r="Q56" i="21"/>
  <c r="Q55" i="21"/>
  <c r="Q54" i="21"/>
  <c r="Q53" i="21"/>
  <c r="Q51" i="21"/>
  <c r="Q50" i="21"/>
  <c r="Q49" i="21"/>
  <c r="Q48" i="21"/>
  <c r="Q46" i="21"/>
  <c r="Q45" i="21"/>
  <c r="Q44" i="21"/>
  <c r="Q43" i="21"/>
  <c r="Q41" i="21"/>
  <c r="Q40" i="21"/>
  <c r="Q39" i="21"/>
  <c r="Q38" i="21"/>
  <c r="Q36" i="21"/>
  <c r="Q35" i="21"/>
  <c r="Q34" i="21"/>
  <c r="Q33" i="21"/>
  <c r="Q31" i="21"/>
  <c r="Q30" i="21"/>
  <c r="Q29" i="21"/>
  <c r="Q28" i="21"/>
  <c r="Q26" i="21"/>
  <c r="Q25" i="21"/>
  <c r="Q24" i="21"/>
  <c r="Q23" i="21"/>
  <c r="Q21" i="21"/>
  <c r="Q20" i="21"/>
  <c r="Q19" i="21"/>
  <c r="Q18" i="21"/>
  <c r="Q16" i="21"/>
  <c r="Q15" i="21"/>
  <c r="Q14" i="21"/>
  <c r="Q13" i="21"/>
  <c r="Q11" i="21"/>
  <c r="Q10" i="21"/>
  <c r="Q9" i="21"/>
  <c r="Q8" i="21"/>
  <c r="Q56" i="18"/>
  <c r="Q55" i="18"/>
  <c r="Q54" i="18"/>
  <c r="Q53" i="18"/>
  <c r="Q51" i="18"/>
  <c r="Q50" i="18"/>
  <c r="Q49" i="18"/>
  <c r="Q48" i="18"/>
  <c r="Q46" i="18"/>
  <c r="Q45" i="18"/>
  <c r="Q44" i="18"/>
  <c r="Q43" i="18"/>
  <c r="Q41" i="18"/>
  <c r="Q40" i="18"/>
  <c r="Q39" i="18"/>
  <c r="Q38" i="18"/>
  <c r="Q36" i="18"/>
  <c r="Q35" i="18"/>
  <c r="Q34" i="18"/>
  <c r="Q33" i="18"/>
  <c r="Q31" i="18"/>
  <c r="Q30" i="18"/>
  <c r="Q29" i="18"/>
  <c r="Q28" i="18"/>
  <c r="Q26" i="18"/>
  <c r="Q25" i="18"/>
  <c r="Q24" i="18"/>
  <c r="Q23" i="18"/>
  <c r="Q21" i="18"/>
  <c r="Q20" i="18"/>
  <c r="Q19" i="18"/>
  <c r="Q18" i="18"/>
  <c r="Q16" i="18"/>
  <c r="Q15" i="18"/>
  <c r="Q14" i="18"/>
  <c r="Q13" i="18"/>
  <c r="Q11" i="18"/>
  <c r="Q10" i="18"/>
  <c r="Q9" i="18"/>
  <c r="Q8" i="18"/>
  <c r="Q55" i="12"/>
  <c r="Q50" i="12"/>
  <c r="Q40" i="12"/>
  <c r="Q25" i="12"/>
  <c r="Q20" i="12"/>
  <c r="Q15" i="12"/>
  <c r="Q56" i="12"/>
  <c r="Q54" i="12"/>
  <c r="Q53" i="12"/>
  <c r="Q57" i="12"/>
  <c r="Q51" i="12"/>
  <c r="Q49" i="12"/>
  <c r="Q48" i="12"/>
  <c r="Q46" i="12"/>
  <c r="Q45" i="12"/>
  <c r="Q44" i="12"/>
  <c r="Q43" i="12"/>
  <c r="Q41" i="12"/>
  <c r="Q39" i="12"/>
  <c r="Q38" i="12"/>
  <c r="Q36" i="12"/>
  <c r="Q34" i="12"/>
  <c r="Q33" i="12"/>
  <c r="Q31" i="12"/>
  <c r="Q29" i="12"/>
  <c r="Q28" i="12"/>
  <c r="Q26" i="12"/>
  <c r="Q24" i="12"/>
  <c r="Q23" i="12"/>
  <c r="Q21" i="12"/>
  <c r="Q19" i="12"/>
  <c r="Q18" i="12"/>
  <c r="Q16" i="12"/>
  <c r="Q14" i="12"/>
  <c r="Q13" i="12"/>
  <c r="S58" i="17"/>
  <c r="S57" i="17"/>
  <c r="S56" i="17"/>
  <c r="S55" i="17"/>
  <c r="S54" i="17"/>
  <c r="S53" i="17"/>
  <c r="S52" i="17"/>
  <c r="S51" i="17"/>
  <c r="S50" i="17"/>
  <c r="S49" i="17"/>
  <c r="S48" i="17"/>
  <c r="S47" i="17"/>
  <c r="S46" i="17"/>
  <c r="S45" i="17"/>
  <c r="S44" i="17"/>
  <c r="S43" i="17"/>
  <c r="S42" i="17"/>
  <c r="S41" i="17"/>
  <c r="S40" i="17"/>
  <c r="S39" i="17"/>
  <c r="S38" i="17"/>
  <c r="S37" i="17"/>
  <c r="S36" i="17"/>
  <c r="S35" i="17"/>
  <c r="S34" i="17"/>
  <c r="S33" i="17"/>
  <c r="S32" i="17"/>
  <c r="S31" i="17"/>
  <c r="S30" i="17"/>
  <c r="S29" i="17"/>
  <c r="S28" i="17"/>
  <c r="S27" i="17"/>
  <c r="S26" i="17"/>
  <c r="S25" i="17"/>
  <c r="S24" i="17"/>
  <c r="S23" i="17"/>
  <c r="S22" i="17"/>
  <c r="S21" i="17"/>
  <c r="S20" i="17"/>
  <c r="S19" i="17"/>
  <c r="S18" i="17"/>
  <c r="S17" i="17"/>
  <c r="S16" i="17"/>
  <c r="S15" i="17"/>
  <c r="S14" i="17"/>
  <c r="S13" i="17"/>
  <c r="S12" i="17"/>
  <c r="S11" i="17"/>
  <c r="S10" i="17"/>
  <c r="S9" i="17"/>
  <c r="Q30" i="12" l="1"/>
  <c r="Q35" i="12"/>
  <c r="B37" i="21" l="1"/>
  <c r="B17" i="21"/>
  <c r="B27" i="20"/>
  <c r="B7" i="20"/>
  <c r="B37" i="19"/>
  <c r="B47" i="18"/>
  <c r="B27" i="18"/>
  <c r="B7" i="18"/>
  <c r="B17" i="19"/>
  <c r="B47" i="20"/>
  <c r="B52" i="21"/>
  <c r="B47" i="21"/>
  <c r="B42" i="21"/>
  <c r="B32" i="21"/>
  <c r="B27" i="21"/>
  <c r="B22" i="21"/>
  <c r="B12" i="21"/>
  <c r="B7" i="21"/>
  <c r="B52" i="20"/>
  <c r="B42" i="20"/>
  <c r="B37" i="20"/>
  <c r="B32" i="20"/>
  <c r="B22" i="20"/>
  <c r="B17" i="20"/>
  <c r="B12" i="20"/>
  <c r="B52" i="19"/>
  <c r="B47" i="19"/>
  <c r="B42" i="19"/>
  <c r="B32" i="19"/>
  <c r="B27" i="19"/>
  <c r="B22" i="19"/>
  <c r="B12" i="19"/>
  <c r="B7" i="19"/>
  <c r="B52" i="18"/>
  <c r="B42" i="18"/>
  <c r="B37" i="18"/>
  <c r="B32" i="18"/>
  <c r="B22" i="18"/>
  <c r="B17" i="18"/>
  <c r="B12" i="18"/>
  <c r="P18" i="17"/>
  <c r="O18" i="17"/>
  <c r="N18" i="17"/>
  <c r="L18" i="17"/>
  <c r="X18" i="17" l="1"/>
  <c r="Y18" i="17" s="1"/>
  <c r="P58" i="17" l="1"/>
  <c r="O58" i="17"/>
  <c r="N58" i="17"/>
  <c r="L58" i="17"/>
  <c r="P57" i="17"/>
  <c r="O57" i="17"/>
  <c r="N57" i="17"/>
  <c r="L57" i="17"/>
  <c r="P56" i="17"/>
  <c r="O56" i="17"/>
  <c r="N56" i="17"/>
  <c r="L56" i="17"/>
  <c r="P55" i="17"/>
  <c r="O55" i="17"/>
  <c r="N55" i="17"/>
  <c r="L55" i="17"/>
  <c r="P54" i="17"/>
  <c r="O54" i="17"/>
  <c r="N54" i="17"/>
  <c r="L54" i="17"/>
  <c r="P53" i="17"/>
  <c r="O53" i="17"/>
  <c r="N53" i="17"/>
  <c r="L53" i="17"/>
  <c r="P52" i="17"/>
  <c r="O52" i="17"/>
  <c r="N52" i="17"/>
  <c r="L52" i="17"/>
  <c r="P51" i="17"/>
  <c r="O51" i="17"/>
  <c r="N51" i="17"/>
  <c r="L51" i="17"/>
  <c r="P50" i="17"/>
  <c r="O50" i="17"/>
  <c r="N50" i="17"/>
  <c r="L50" i="17"/>
  <c r="P49" i="17"/>
  <c r="O49" i="17"/>
  <c r="N49" i="17"/>
  <c r="L49" i="17"/>
  <c r="N5" i="21"/>
  <c r="P48" i="17"/>
  <c r="O48" i="17"/>
  <c r="N48" i="17"/>
  <c r="L48" i="17"/>
  <c r="P47" i="17"/>
  <c r="O47" i="17"/>
  <c r="N47" i="17"/>
  <c r="L47" i="17"/>
  <c r="P46" i="17"/>
  <c r="O46" i="17"/>
  <c r="N46" i="17"/>
  <c r="L46" i="17"/>
  <c r="P45" i="17"/>
  <c r="O45" i="17"/>
  <c r="N45" i="17"/>
  <c r="L45" i="17"/>
  <c r="P44" i="17"/>
  <c r="O44" i="17"/>
  <c r="N44" i="17"/>
  <c r="L44" i="17"/>
  <c r="P43" i="17"/>
  <c r="O43" i="17"/>
  <c r="N43" i="17"/>
  <c r="L43" i="17"/>
  <c r="P42" i="17"/>
  <c r="O42" i="17"/>
  <c r="N42" i="17"/>
  <c r="L42" i="17"/>
  <c r="P41" i="17"/>
  <c r="O41" i="17"/>
  <c r="N41" i="17"/>
  <c r="L41" i="17"/>
  <c r="P40" i="17"/>
  <c r="O40" i="17"/>
  <c r="N40" i="17"/>
  <c r="L40" i="17"/>
  <c r="P39" i="17"/>
  <c r="O39" i="17"/>
  <c r="N39" i="17"/>
  <c r="L39" i="17"/>
  <c r="N5" i="20"/>
  <c r="P38" i="17"/>
  <c r="O38" i="17"/>
  <c r="N38" i="17"/>
  <c r="L38" i="17"/>
  <c r="P37" i="17"/>
  <c r="O37" i="17"/>
  <c r="N37" i="17"/>
  <c r="L37" i="17"/>
  <c r="P36" i="17"/>
  <c r="O36" i="17"/>
  <c r="N36" i="17"/>
  <c r="L36" i="17"/>
  <c r="P35" i="17"/>
  <c r="O35" i="17"/>
  <c r="N35" i="17"/>
  <c r="L35" i="17"/>
  <c r="P34" i="17"/>
  <c r="O34" i="17"/>
  <c r="N34" i="17"/>
  <c r="L34" i="17"/>
  <c r="P33" i="17"/>
  <c r="O33" i="17"/>
  <c r="N33" i="17"/>
  <c r="L33" i="17"/>
  <c r="P32" i="17"/>
  <c r="O32" i="17"/>
  <c r="N32" i="17"/>
  <c r="L32" i="17"/>
  <c r="P31" i="17"/>
  <c r="O31" i="17"/>
  <c r="N31" i="17"/>
  <c r="L31" i="17"/>
  <c r="P30" i="17"/>
  <c r="O30" i="17"/>
  <c r="N30" i="17"/>
  <c r="L30" i="17"/>
  <c r="P29" i="17"/>
  <c r="O29" i="17"/>
  <c r="N29" i="17"/>
  <c r="L29" i="17"/>
  <c r="N5" i="19"/>
  <c r="P28" i="17"/>
  <c r="O28" i="17"/>
  <c r="N28" i="17"/>
  <c r="L28" i="17"/>
  <c r="P27" i="17"/>
  <c r="O27" i="17"/>
  <c r="N27" i="17"/>
  <c r="P26" i="17"/>
  <c r="O26" i="17"/>
  <c r="N26" i="17"/>
  <c r="L26" i="17"/>
  <c r="P25" i="17"/>
  <c r="O25" i="17"/>
  <c r="N25" i="17"/>
  <c r="L25" i="17"/>
  <c r="P24" i="17"/>
  <c r="O24" i="17"/>
  <c r="N24" i="17"/>
  <c r="L24" i="17"/>
  <c r="P23" i="17"/>
  <c r="O23" i="17"/>
  <c r="P22" i="17"/>
  <c r="O22" i="17"/>
  <c r="P21" i="17"/>
  <c r="O21" i="17"/>
  <c r="N21" i="17"/>
  <c r="L21" i="17"/>
  <c r="P20" i="17"/>
  <c r="O20" i="17"/>
  <c r="N20" i="17"/>
  <c r="L20" i="17"/>
  <c r="P19" i="17"/>
  <c r="O19" i="17"/>
  <c r="N5" i="18"/>
  <c r="P17" i="17"/>
  <c r="O17" i="17"/>
  <c r="N17" i="17"/>
  <c r="L17" i="17"/>
  <c r="P16" i="17"/>
  <c r="O16" i="17"/>
  <c r="N16" i="17"/>
  <c r="L16" i="17"/>
  <c r="P15" i="17"/>
  <c r="O15" i="17"/>
  <c r="N15" i="17"/>
  <c r="L15" i="17"/>
  <c r="P14" i="17"/>
  <c r="O14" i="17"/>
  <c r="N14" i="17"/>
  <c r="L14" i="17"/>
  <c r="P13" i="17"/>
  <c r="O13" i="17"/>
  <c r="N13" i="17"/>
  <c r="L13" i="17"/>
  <c r="P12" i="17"/>
  <c r="O12" i="17"/>
  <c r="N12" i="17"/>
  <c r="L12" i="17"/>
  <c r="P11" i="17"/>
  <c r="O11" i="17"/>
  <c r="N11" i="17"/>
  <c r="L11" i="17"/>
  <c r="P10" i="17"/>
  <c r="O10" i="17"/>
  <c r="N10" i="17"/>
  <c r="L10" i="17"/>
  <c r="X17" i="17" l="1"/>
  <c r="Y17" i="17" s="1"/>
  <c r="X25" i="17"/>
  <c r="Y25" i="17" s="1"/>
  <c r="X32" i="17"/>
  <c r="Y32" i="17" s="1"/>
  <c r="X39" i="17"/>
  <c r="Y39" i="17" s="1"/>
  <c r="X58" i="17"/>
  <c r="Y58" i="17" s="1"/>
  <c r="X19" i="17"/>
  <c r="X38" i="17"/>
  <c r="Y38" i="17" s="1"/>
  <c r="X45" i="17"/>
  <c r="Y45" i="17" s="1"/>
  <c r="X52" i="17"/>
  <c r="Y52" i="17" s="1"/>
  <c r="X21" i="17"/>
  <c r="Y21" i="17" s="1"/>
  <c r="X36" i="17"/>
  <c r="Y36" i="17" s="1"/>
  <c r="X43" i="17"/>
  <c r="Y43" i="17" s="1"/>
  <c r="X10" i="17"/>
  <c r="Y10" i="17" s="1"/>
  <c r="X15" i="17"/>
  <c r="Y15" i="17" s="1"/>
  <c r="X23" i="17"/>
  <c r="X30" i="17"/>
  <c r="Y30" i="17" s="1"/>
  <c r="X56" i="17"/>
  <c r="Y56" i="17" s="1"/>
  <c r="X13" i="17"/>
  <c r="Y13" i="17" s="1"/>
  <c r="X47" i="17"/>
  <c r="Y47" i="17" s="1"/>
  <c r="X54" i="17"/>
  <c r="Y54" i="17" s="1"/>
  <c r="X50" i="17"/>
  <c r="Y50" i="17" s="1"/>
  <c r="X27" i="17"/>
  <c r="X34" i="17"/>
  <c r="Y34" i="17" s="1"/>
  <c r="X41" i="17"/>
  <c r="Y41" i="17" s="1"/>
  <c r="X26" i="17"/>
  <c r="Y26" i="17" s="1"/>
  <c r="X33" i="17"/>
  <c r="Y33" i="17" s="1"/>
  <c r="X28" i="17"/>
  <c r="Y28" i="17" s="1"/>
  <c r="X35" i="17"/>
  <c r="Y35" i="17" s="1"/>
  <c r="X42" i="17"/>
  <c r="Y42" i="17" s="1"/>
  <c r="X49" i="17"/>
  <c r="Y49" i="17" s="1"/>
  <c r="X11" i="17"/>
  <c r="Y11" i="17" s="1"/>
  <c r="X16" i="17"/>
  <c r="Y16" i="17" s="1"/>
  <c r="X24" i="17"/>
  <c r="Y24" i="17" s="1"/>
  <c r="X31" i="17"/>
  <c r="Y31" i="17" s="1"/>
  <c r="X57" i="17"/>
  <c r="Y57" i="17" s="1"/>
  <c r="X14" i="17"/>
  <c r="Y14" i="17" s="1"/>
  <c r="X22" i="17"/>
  <c r="X48" i="17"/>
  <c r="Y48" i="17" s="1"/>
  <c r="X55" i="17"/>
  <c r="Y55" i="17" s="1"/>
  <c r="X40" i="17"/>
  <c r="Y40" i="17" s="1"/>
  <c r="X29" i="17"/>
  <c r="Y29" i="17" s="1"/>
  <c r="X12" i="17"/>
  <c r="Y12" i="17" s="1"/>
  <c r="X20" i="17"/>
  <c r="Y20" i="17" s="1"/>
  <c r="X46" i="17"/>
  <c r="Y46" i="17" s="1"/>
  <c r="X53" i="17"/>
  <c r="Y53" i="17" s="1"/>
  <c r="X37" i="17"/>
  <c r="Y37" i="17" s="1"/>
  <c r="X44" i="17"/>
  <c r="Y44" i="17" s="1"/>
  <c r="X51" i="17"/>
  <c r="Y51" i="17" s="1"/>
  <c r="L22" i="17"/>
  <c r="V50" i="17"/>
  <c r="N22" i="17"/>
  <c r="L27" i="17"/>
  <c r="L23" i="17"/>
  <c r="N23" i="17"/>
  <c r="V10" i="17"/>
  <c r="O6" i="18"/>
  <c r="E6" i="18"/>
  <c r="O6" i="19"/>
  <c r="E6" i="19"/>
  <c r="O6" i="20"/>
  <c r="E6" i="20"/>
  <c r="O6" i="21"/>
  <c r="E6" i="21"/>
  <c r="J6" i="18"/>
  <c r="J6" i="21"/>
  <c r="F6" i="18"/>
  <c r="L6" i="21"/>
  <c r="L6" i="18"/>
  <c r="F6" i="20"/>
  <c r="P6" i="21"/>
  <c r="P6" i="18"/>
  <c r="L6" i="20"/>
  <c r="F6" i="21"/>
  <c r="H6" i="19"/>
  <c r="P5" i="19"/>
  <c r="I6" i="19"/>
  <c r="P6" i="19"/>
  <c r="H6" i="20"/>
  <c r="M6" i="20"/>
  <c r="H6" i="18"/>
  <c r="M6" i="18"/>
  <c r="J6" i="19"/>
  <c r="P5" i="20"/>
  <c r="I6" i="20"/>
  <c r="N6" i="20"/>
  <c r="P5" i="18"/>
  <c r="I6" i="18"/>
  <c r="N6" i="18"/>
  <c r="F6" i="19"/>
  <c r="L6" i="19"/>
  <c r="J6" i="20"/>
  <c r="P6" i="20"/>
  <c r="H6" i="21"/>
  <c r="M6" i="21"/>
  <c r="M6" i="19"/>
  <c r="P5" i="21"/>
  <c r="I6" i="21"/>
  <c r="N6" i="21"/>
  <c r="G6" i="21"/>
  <c r="K6" i="21"/>
  <c r="G6" i="20"/>
  <c r="K6" i="20"/>
  <c r="N6" i="19"/>
  <c r="G6" i="19"/>
  <c r="K6" i="19"/>
  <c r="G6" i="18"/>
  <c r="K6" i="18"/>
  <c r="B52" i="12"/>
  <c r="B47" i="12"/>
  <c r="B42" i="12"/>
  <c r="B37" i="12"/>
  <c r="B32" i="12"/>
  <c r="B27" i="12"/>
  <c r="B22" i="12"/>
  <c r="B17" i="12"/>
  <c r="B7" i="12"/>
  <c r="B12" i="12"/>
  <c r="Q11" i="12"/>
  <c r="P9" i="17" s="1"/>
  <c r="Q10" i="12"/>
  <c r="O9" i="17" s="1"/>
  <c r="Q9" i="12"/>
  <c r="N9" i="17" s="1"/>
  <c r="Q8" i="12"/>
  <c r="L9" i="17" s="1"/>
  <c r="V9" i="17" l="1"/>
  <c r="X9" i="17"/>
  <c r="Y9" i="17" s="1"/>
  <c r="Y27" i="17"/>
  <c r="Y22" i="17"/>
  <c r="Y23" i="17"/>
  <c r="N19" i="17"/>
  <c r="L19" i="17"/>
  <c r="Y19" i="17" l="1"/>
  <c r="Y59" i="17" s="1"/>
  <c r="L59" i="17"/>
  <c r="V42" i="17"/>
  <c r="V57" i="17"/>
  <c r="V40" i="17"/>
  <c r="V38" i="17"/>
  <c r="V33" i="17"/>
  <c r="V20" i="17"/>
  <c r="N5" i="12"/>
  <c r="E6" i="12" s="1"/>
  <c r="K58" i="17"/>
  <c r="D52" i="21" s="1"/>
  <c r="K57" i="17"/>
  <c r="D47" i="21" s="1"/>
  <c r="K56" i="17"/>
  <c r="D42" i="21" s="1"/>
  <c r="K55" i="17"/>
  <c r="D37" i="21" s="1"/>
  <c r="K54" i="17"/>
  <c r="D32" i="21" s="1"/>
  <c r="K53" i="17"/>
  <c r="D27" i="21" s="1"/>
  <c r="K52" i="17"/>
  <c r="D22" i="21" s="1"/>
  <c r="K51" i="17"/>
  <c r="D17" i="21" s="1"/>
  <c r="K50" i="17"/>
  <c r="D12" i="21" s="1"/>
  <c r="K49" i="17"/>
  <c r="D7" i="21" s="1"/>
  <c r="K48" i="17"/>
  <c r="D52" i="20" s="1"/>
  <c r="K47" i="17"/>
  <c r="D47" i="20" s="1"/>
  <c r="K46" i="17"/>
  <c r="D42" i="20" s="1"/>
  <c r="K45" i="17"/>
  <c r="D37" i="20" s="1"/>
  <c r="K44" i="17"/>
  <c r="D32" i="20" s="1"/>
  <c r="K43" i="17"/>
  <c r="D27" i="20" s="1"/>
  <c r="K42" i="17"/>
  <c r="D22" i="20" s="1"/>
  <c r="K41" i="17"/>
  <c r="D17" i="20" s="1"/>
  <c r="K40" i="17"/>
  <c r="D12" i="20" s="1"/>
  <c r="K39" i="17"/>
  <c r="D7" i="20" s="1"/>
  <c r="K38" i="17"/>
  <c r="D52" i="19" s="1"/>
  <c r="K37" i="17"/>
  <c r="D47" i="19" s="1"/>
  <c r="K36" i="17"/>
  <c r="D42" i="19" s="1"/>
  <c r="K35" i="17"/>
  <c r="D37" i="19" s="1"/>
  <c r="K34" i="17"/>
  <c r="D32" i="19" s="1"/>
  <c r="K33" i="17"/>
  <c r="D27" i="19" s="1"/>
  <c r="K32" i="17"/>
  <c r="D22" i="19" s="1"/>
  <c r="K31" i="17"/>
  <c r="D17" i="19" s="1"/>
  <c r="K30" i="17"/>
  <c r="D12" i="19" s="1"/>
  <c r="K29" i="17"/>
  <c r="D7" i="19" s="1"/>
  <c r="K28" i="17"/>
  <c r="D52" i="18" s="1"/>
  <c r="K27" i="17"/>
  <c r="D47" i="18" s="1"/>
  <c r="K26" i="17"/>
  <c r="D42" i="18" s="1"/>
  <c r="K25" i="17"/>
  <c r="D37" i="18" s="1"/>
  <c r="K24" i="17"/>
  <c r="D32" i="18" s="1"/>
  <c r="K23" i="17"/>
  <c r="D27" i="18" s="1"/>
  <c r="K22" i="17"/>
  <c r="D22" i="18" s="1"/>
  <c r="K21" i="17"/>
  <c r="D17" i="18" s="1"/>
  <c r="K20" i="17"/>
  <c r="D12" i="18" s="1"/>
  <c r="K19" i="17"/>
  <c r="D7" i="18" s="1"/>
  <c r="K18" i="17"/>
  <c r="D52" i="12" s="1"/>
  <c r="K17" i="17"/>
  <c r="D47" i="12" s="1"/>
  <c r="K16" i="17"/>
  <c r="D42" i="12" s="1"/>
  <c r="K15" i="17"/>
  <c r="D37" i="12" s="1"/>
  <c r="K14" i="17"/>
  <c r="D32" i="12" s="1"/>
  <c r="K13" i="17"/>
  <c r="D27" i="12" s="1"/>
  <c r="K12" i="17"/>
  <c r="D22" i="12" s="1"/>
  <c r="K11" i="17"/>
  <c r="D17" i="12" s="1"/>
  <c r="K10" i="17"/>
  <c r="D12" i="12" s="1"/>
  <c r="K9" i="17"/>
  <c r="D7" i="12" s="1"/>
  <c r="Y7" i="17"/>
  <c r="Q7" i="12" l="1"/>
  <c r="J9" i="17" s="1"/>
  <c r="Q37" i="20"/>
  <c r="J45" i="17" s="1"/>
  <c r="U45" i="17" s="1"/>
  <c r="Q22" i="18"/>
  <c r="J22" i="17" s="1"/>
  <c r="U22" i="17" s="1"/>
  <c r="Q17" i="12"/>
  <c r="J11" i="17" s="1"/>
  <c r="U11" i="17" s="1"/>
  <c r="Q47" i="19"/>
  <c r="J37" i="17" s="1"/>
  <c r="U37" i="17" s="1"/>
  <c r="Q42" i="21"/>
  <c r="J56" i="17" s="1"/>
  <c r="U56" i="17" s="1"/>
  <c r="Q47" i="21"/>
  <c r="J57" i="17" s="1"/>
  <c r="U57" i="17" s="1"/>
  <c r="W57" i="17" s="1"/>
  <c r="Q42" i="20"/>
  <c r="J46" i="17" s="1"/>
  <c r="U46" i="17" s="1"/>
  <c r="Q37" i="19"/>
  <c r="J35" i="17" s="1"/>
  <c r="U35" i="17" s="1"/>
  <c r="Q22" i="12"/>
  <c r="J12" i="17" s="1"/>
  <c r="U12" i="17" s="1"/>
  <c r="Q42" i="19"/>
  <c r="J36" i="17" s="1"/>
  <c r="U36" i="17" s="1"/>
  <c r="Q27" i="12"/>
  <c r="J13" i="17" s="1"/>
  <c r="U13" i="17" s="1"/>
  <c r="Q7" i="21"/>
  <c r="J49" i="17" s="1"/>
  <c r="U49" i="17" s="1"/>
  <c r="Q32" i="12"/>
  <c r="J14" i="17" s="1"/>
  <c r="U14" i="17" s="1"/>
  <c r="Q52" i="19"/>
  <c r="J38" i="17" s="1"/>
  <c r="U38" i="17" s="1"/>
  <c r="W38" i="17" s="1"/>
  <c r="Q47" i="18"/>
  <c r="J27" i="17" s="1"/>
  <c r="U27" i="17" s="1"/>
  <c r="Q17" i="21"/>
  <c r="J51" i="17" s="1"/>
  <c r="U51" i="17" s="1"/>
  <c r="Q52" i="18"/>
  <c r="J28" i="17" s="1"/>
  <c r="U28" i="17" s="1"/>
  <c r="Q22" i="21"/>
  <c r="J52" i="17" s="1"/>
  <c r="U52" i="17" s="1"/>
  <c r="Q7" i="19"/>
  <c r="J29" i="17" s="1"/>
  <c r="U29" i="17" s="1"/>
  <c r="Q17" i="20"/>
  <c r="J41" i="17" s="1"/>
  <c r="U41" i="17" s="1"/>
  <c r="Q27" i="21"/>
  <c r="J53" i="17" s="1"/>
  <c r="U53" i="17" s="1"/>
  <c r="Q12" i="18"/>
  <c r="J20" i="17" s="1"/>
  <c r="U20" i="17" s="1"/>
  <c r="W20" i="17" s="1"/>
  <c r="Q32" i="20"/>
  <c r="J44" i="17" s="1"/>
  <c r="U44" i="17" s="1"/>
  <c r="Q27" i="19"/>
  <c r="J33" i="17" s="1"/>
  <c r="U33" i="17" s="1"/>
  <c r="W33" i="17" s="1"/>
  <c r="Q32" i="19"/>
  <c r="J34" i="17" s="1"/>
  <c r="U34" i="17" s="1"/>
  <c r="Q27" i="18"/>
  <c r="J23" i="17" s="1"/>
  <c r="U23" i="17" s="1"/>
  <c r="Q47" i="20"/>
  <c r="J47" i="17" s="1"/>
  <c r="U47" i="17" s="1"/>
  <c r="Q32" i="18"/>
  <c r="J24" i="17" s="1"/>
  <c r="U24" i="17" s="1"/>
  <c r="Q52" i="20"/>
  <c r="J48" i="17" s="1"/>
  <c r="U48" i="17" s="1"/>
  <c r="Q37" i="18"/>
  <c r="J25" i="17" s="1"/>
  <c r="U25" i="17" s="1"/>
  <c r="Q42" i="18"/>
  <c r="J26" i="17" s="1"/>
  <c r="U26" i="17" s="1"/>
  <c r="Q12" i="21"/>
  <c r="J50" i="17" s="1"/>
  <c r="U50" i="17" s="1"/>
  <c r="Q37" i="12"/>
  <c r="J15" i="17" s="1"/>
  <c r="U15" i="17" s="1"/>
  <c r="Q7" i="20"/>
  <c r="J39" i="17" s="1"/>
  <c r="U39" i="17" s="1"/>
  <c r="Q42" i="12"/>
  <c r="J16" i="17" s="1"/>
  <c r="U16" i="17" s="1"/>
  <c r="Q12" i="20"/>
  <c r="J40" i="17" s="1"/>
  <c r="U40" i="17" s="1"/>
  <c r="W40" i="17" s="1"/>
  <c r="Q47" i="12"/>
  <c r="J17" i="17" s="1"/>
  <c r="Q52" i="12"/>
  <c r="J18" i="17" s="1"/>
  <c r="U18" i="17" s="1"/>
  <c r="Q12" i="19"/>
  <c r="J30" i="17" s="1"/>
  <c r="U30" i="17" s="1"/>
  <c r="Q22" i="20"/>
  <c r="J42" i="17" s="1"/>
  <c r="U42" i="17" s="1"/>
  <c r="W42" i="17" s="1"/>
  <c r="Q32" i="21"/>
  <c r="J54" i="17" s="1"/>
  <c r="U54" i="17" s="1"/>
  <c r="Q22" i="19"/>
  <c r="J32" i="17" s="1"/>
  <c r="U32" i="17" s="1"/>
  <c r="Q17" i="18"/>
  <c r="J21" i="17" s="1"/>
  <c r="U21" i="17" s="1"/>
  <c r="Q12" i="12"/>
  <c r="J10" i="17" s="1"/>
  <c r="U10" i="17" s="1"/>
  <c r="W10" i="17" s="1"/>
  <c r="Z10" i="17" s="1"/>
  <c r="Q52" i="21"/>
  <c r="J58" i="17" s="1"/>
  <c r="U58" i="17" s="1"/>
  <c r="Q7" i="18"/>
  <c r="J19" i="17" s="1"/>
  <c r="U19" i="17" s="1"/>
  <c r="Q17" i="19"/>
  <c r="J31" i="17" s="1"/>
  <c r="U31" i="17" s="1"/>
  <c r="Q27" i="20"/>
  <c r="J43" i="17" s="1"/>
  <c r="U43" i="17" s="1"/>
  <c r="Q37" i="21"/>
  <c r="J55" i="17" s="1"/>
  <c r="U55" i="17" s="1"/>
  <c r="U17" i="17"/>
  <c r="V24" i="17"/>
  <c r="P6" i="12"/>
  <c r="L6" i="12"/>
  <c r="H6" i="12"/>
  <c r="O6" i="12"/>
  <c r="K6" i="12"/>
  <c r="G6" i="12"/>
  <c r="N6" i="12"/>
  <c r="J6" i="12"/>
  <c r="F6" i="12"/>
  <c r="M6" i="12"/>
  <c r="I6" i="12"/>
  <c r="V17" i="17"/>
  <c r="V29" i="17"/>
  <c r="V28" i="17"/>
  <c r="V37" i="17"/>
  <c r="V44" i="17"/>
  <c r="V12" i="17"/>
  <c r="V16" i="17"/>
  <c r="V19" i="17"/>
  <c r="V23" i="17"/>
  <c r="V27" i="17"/>
  <c r="V41" i="17"/>
  <c r="V45" i="17"/>
  <c r="V54" i="17"/>
  <c r="V58" i="17"/>
  <c r="V26" i="17"/>
  <c r="V46" i="17"/>
  <c r="V22" i="17"/>
  <c r="V14" i="17"/>
  <c r="V18" i="17"/>
  <c r="V21" i="17"/>
  <c r="V25" i="17"/>
  <c r="V30" i="17"/>
  <c r="V34" i="17"/>
  <c r="V39" i="17"/>
  <c r="V43" i="17"/>
  <c r="V47" i="17"/>
  <c r="V52" i="17"/>
  <c r="V56" i="17"/>
  <c r="V36" i="17"/>
  <c r="V55" i="17"/>
  <c r="V15" i="17"/>
  <c r="V13" i="17"/>
  <c r="V31" i="17"/>
  <c r="V35" i="17"/>
  <c r="V48" i="17"/>
  <c r="V49" i="17"/>
  <c r="V53" i="17"/>
  <c r="V32" i="17"/>
  <c r="V51" i="17"/>
  <c r="P5" i="12"/>
  <c r="Q9" i="17" l="1"/>
  <c r="R9" i="17"/>
  <c r="U9" i="17"/>
  <c r="W9" i="17" s="1"/>
  <c r="Z9" i="17" s="1"/>
  <c r="Q40" i="17"/>
  <c r="R40" i="17"/>
  <c r="R31" i="17"/>
  <c r="Q31" i="17"/>
  <c r="Q13" i="17"/>
  <c r="R13" i="17"/>
  <c r="Q20" i="17"/>
  <c r="R20" i="17"/>
  <c r="R15" i="17"/>
  <c r="Q15" i="17"/>
  <c r="R12" i="17"/>
  <c r="Q12" i="17"/>
  <c r="R35" i="17"/>
  <c r="Q35" i="17"/>
  <c r="R29" i="17"/>
  <c r="Q29" i="17"/>
  <c r="Q32" i="17"/>
  <c r="R32" i="17"/>
  <c r="Q25" i="17"/>
  <c r="R25" i="17"/>
  <c r="Q52" i="17"/>
  <c r="R52" i="17"/>
  <c r="R57" i="17"/>
  <c r="Q57" i="17"/>
  <c r="Q54" i="17"/>
  <c r="R54" i="17"/>
  <c r="Q48" i="17"/>
  <c r="R48" i="17"/>
  <c r="R28" i="17"/>
  <c r="Q28" i="17"/>
  <c r="R56" i="17"/>
  <c r="Q56" i="17"/>
  <c r="Q49" i="17"/>
  <c r="R49" i="17"/>
  <c r="Q19" i="17"/>
  <c r="R19" i="17"/>
  <c r="Q58" i="17"/>
  <c r="R58" i="17"/>
  <c r="R10" i="17"/>
  <c r="Q10" i="17"/>
  <c r="Q21" i="17"/>
  <c r="R21" i="17"/>
  <c r="Q42" i="17"/>
  <c r="R42" i="17"/>
  <c r="R43" i="17"/>
  <c r="Q43" i="17"/>
  <c r="Q16" i="17"/>
  <c r="R16" i="17"/>
  <c r="R39" i="17"/>
  <c r="Q39" i="17"/>
  <c r="R53" i="17"/>
  <c r="Q53" i="17"/>
  <c r="R41" i="17"/>
  <c r="Q41" i="17"/>
  <c r="Q46" i="17"/>
  <c r="R46" i="17"/>
  <c r="Q24" i="17"/>
  <c r="R24" i="17"/>
  <c r="Q51" i="17"/>
  <c r="R51" i="17"/>
  <c r="Q37" i="17"/>
  <c r="R37" i="17"/>
  <c r="Q27" i="17"/>
  <c r="R27" i="17"/>
  <c r="R23" i="17"/>
  <c r="Q23" i="17"/>
  <c r="Q38" i="17"/>
  <c r="R38" i="17"/>
  <c r="Q22" i="17"/>
  <c r="R22" i="17"/>
  <c r="Q33" i="17"/>
  <c r="R33" i="17"/>
  <c r="Q44" i="17"/>
  <c r="R44" i="17"/>
  <c r="Q36" i="17"/>
  <c r="R36" i="17"/>
  <c r="Q50" i="17"/>
  <c r="R50" i="17"/>
  <c r="Q26" i="17"/>
  <c r="R26" i="17"/>
  <c r="R30" i="17"/>
  <c r="Q30" i="17"/>
  <c r="R47" i="17"/>
  <c r="Q47" i="17"/>
  <c r="R11" i="17"/>
  <c r="Q11" i="17"/>
  <c r="R18" i="17"/>
  <c r="Q18" i="17"/>
  <c r="R55" i="17"/>
  <c r="Q55" i="17"/>
  <c r="R17" i="17"/>
  <c r="Q17" i="17"/>
  <c r="Q34" i="17"/>
  <c r="R34" i="17"/>
  <c r="R14" i="17"/>
  <c r="Q14" i="17"/>
  <c r="R45" i="17"/>
  <c r="Q45" i="17"/>
  <c r="W37" i="17"/>
  <c r="W58" i="17"/>
  <c r="W29" i="17"/>
  <c r="W56" i="17"/>
  <c r="W44" i="17"/>
  <c r="W16" i="17"/>
  <c r="W49" i="17"/>
  <c r="W51" i="17"/>
  <c r="W43" i="17"/>
  <c r="W25" i="17"/>
  <c r="W30" i="17"/>
  <c r="W50" i="17"/>
  <c r="W52" i="17"/>
  <c r="W34" i="17"/>
  <c r="W26" i="17"/>
  <c r="W24" i="17"/>
  <c r="W35" i="17"/>
  <c r="W12" i="17"/>
  <c r="W28" i="17"/>
  <c r="W27" i="17"/>
  <c r="W23" i="17"/>
  <c r="W39" i="17"/>
  <c r="W45" i="17"/>
  <c r="W15" i="17"/>
  <c r="W17" i="17"/>
  <c r="W13" i="17"/>
  <c r="W18" i="17"/>
  <c r="W32" i="17"/>
  <c r="W31" i="17"/>
  <c r="W36" i="17"/>
  <c r="W21" i="17"/>
  <c r="Z21" i="17" s="1"/>
  <c r="W54" i="17"/>
  <c r="W19" i="17"/>
  <c r="Z42" i="17"/>
  <c r="W41" i="17"/>
  <c r="W22" i="17"/>
  <c r="W55" i="17"/>
  <c r="W46" i="17"/>
  <c r="W14" i="17"/>
  <c r="W48" i="17"/>
  <c r="Z38" i="17"/>
  <c r="W53" i="17"/>
  <c r="Z33" i="17"/>
  <c r="Z57" i="17"/>
  <c r="W47" i="17"/>
  <c r="U59" i="17" l="1"/>
  <c r="Z40" i="17"/>
  <c r="Z20" i="17"/>
  <c r="Z37" i="17"/>
  <c r="Z55" i="17"/>
  <c r="Z18" i="17"/>
  <c r="Z28" i="17"/>
  <c r="Z30" i="17"/>
  <c r="Z29" i="17"/>
  <c r="Z48" i="17"/>
  <c r="Z13" i="17"/>
  <c r="Z34" i="17"/>
  <c r="Z16" i="17"/>
  <c r="Z14" i="17"/>
  <c r="Z41" i="17"/>
  <c r="Z45" i="17"/>
  <c r="Z26" i="17"/>
  <c r="Z49" i="17"/>
  <c r="Z36" i="17"/>
  <c r="Z39" i="17"/>
  <c r="Z12" i="17"/>
  <c r="Z25" i="17"/>
  <c r="Z58" i="17"/>
  <c r="Z19" i="17"/>
  <c r="Z31" i="17"/>
  <c r="Z17" i="17"/>
  <c r="Z23" i="17"/>
  <c r="Z35" i="17"/>
  <c r="Z52" i="17"/>
  <c r="Z43" i="17"/>
  <c r="Z44" i="17"/>
  <c r="Z47" i="17"/>
  <c r="Z53" i="17"/>
  <c r="Z46" i="17"/>
  <c r="Z22" i="17"/>
  <c r="Z54" i="17"/>
  <c r="Z32" i="17"/>
  <c r="Z15" i="17"/>
  <c r="Z27" i="17"/>
  <c r="Z24" i="17"/>
  <c r="Z50" i="17"/>
  <c r="Z51" i="17"/>
  <c r="Z56" i="17"/>
  <c r="P59" i="17"/>
  <c r="O59" i="17" l="1"/>
  <c r="N59" i="17"/>
  <c r="V59" i="17" s="1"/>
  <c r="V11" i="17" l="1"/>
  <c r="W11" i="17" l="1"/>
  <c r="Z11" i="17" s="1"/>
  <c r="W59" i="17" l="1"/>
  <c r="Z59" i="17" s="1"/>
</calcChain>
</file>

<file path=xl/sharedStrings.xml><?xml version="1.0" encoding="utf-8"?>
<sst xmlns="http://schemas.openxmlformats.org/spreadsheetml/2006/main" count="327" uniqueCount="45">
  <si>
    <t>燃料種別</t>
    <rPh sb="0" eb="2">
      <t>ネンリョウ</t>
    </rPh>
    <rPh sb="2" eb="4">
      <t>シュベツ</t>
    </rPh>
    <phoneticPr fontId="3"/>
  </si>
  <si>
    <t>計</t>
    <rPh sb="0" eb="1">
      <t>ケイ</t>
    </rPh>
    <phoneticPr fontId="2"/>
  </si>
  <si>
    <t>－</t>
  </si>
  <si>
    <t>－</t>
    <phoneticPr fontId="2"/>
  </si>
  <si>
    <t>車両登録番号</t>
    <rPh sb="0" eb="2">
      <t>シャリョウ</t>
    </rPh>
    <rPh sb="2" eb="4">
      <t>トウロク</t>
    </rPh>
    <rPh sb="4" eb="6">
      <t>バンゴウ</t>
    </rPh>
    <phoneticPr fontId="2"/>
  </si>
  <si>
    <t>走行キロ
（km）
c</t>
    <rPh sb="0" eb="2">
      <t>ソウコウ</t>
    </rPh>
    <phoneticPr fontId="3"/>
  </si>
  <si>
    <t>燃料使用量
b</t>
    <rPh sb="0" eb="2">
      <t>ネンリョウ</t>
    </rPh>
    <rPh sb="2" eb="5">
      <t>シヨウリョウ</t>
    </rPh>
    <phoneticPr fontId="2"/>
  </si>
  <si>
    <t>燃費
o＝c/b</t>
    <rPh sb="0" eb="2">
      <t>ネンピ</t>
    </rPh>
    <phoneticPr fontId="2"/>
  </si>
  <si>
    <t>実車キロ
（km）
ｄ</t>
    <rPh sb="0" eb="2">
      <t>ジッシャ</t>
    </rPh>
    <phoneticPr fontId="3"/>
  </si>
  <si>
    <t>最大積載量
（㎏）
a</t>
    <rPh sb="0" eb="2">
      <t>サイダイ</t>
    </rPh>
    <rPh sb="2" eb="5">
      <t>セキサイリョウ</t>
    </rPh>
    <phoneticPr fontId="2"/>
  </si>
  <si>
    <t>車名</t>
  </si>
  <si>
    <t>荷主</t>
    <rPh sb="0" eb="2">
      <t>ニヌシ</t>
    </rPh>
    <phoneticPr fontId="2"/>
  </si>
  <si>
    <t>輸送トン数
(トン)
ｍ</t>
    <rPh sb="0" eb="2">
      <t>ユソウ</t>
    </rPh>
    <rPh sb="4" eb="5">
      <t>スウ</t>
    </rPh>
    <rPh sb="5" eb="6">
      <t>ブツリョウ</t>
    </rPh>
    <phoneticPr fontId="2"/>
  </si>
  <si>
    <t>期間</t>
    <rPh sb="0" eb="2">
      <t>キカン</t>
    </rPh>
    <phoneticPr fontId="2"/>
  </si>
  <si>
    <t>事業者名</t>
    <rPh sb="2" eb="3">
      <t>シャ</t>
    </rPh>
    <phoneticPr fontId="2"/>
  </si>
  <si>
    <t>実車
按分比率
n=d/c</t>
    <rPh sb="0" eb="2">
      <t>ジッシャ</t>
    </rPh>
    <rPh sb="3" eb="7">
      <t>アンブンヒリツ</t>
    </rPh>
    <phoneticPr fontId="2"/>
  </si>
  <si>
    <t>輸送データ</t>
    <rPh sb="0" eb="2">
      <t>ユソウ</t>
    </rPh>
    <phoneticPr fontId="2"/>
  </si>
  <si>
    <t>燃料使用量</t>
  </si>
  <si>
    <t>走行キロ（㎞/月）</t>
  </si>
  <si>
    <t>実車キロ（㎞/月）</t>
    <phoneticPr fontId="2"/>
  </si>
  <si>
    <t>輸送トン数（トン/月）</t>
  </si>
  <si>
    <t>輸送回数（回/月）</t>
  </si>
  <si>
    <t>実車キロ（㎞/月）</t>
  </si>
  <si>
    <t>荷主</t>
    <rPh sb="0" eb="2">
      <t>ニヌシ</t>
    </rPh>
    <phoneticPr fontId="2"/>
  </si>
  <si>
    <t>車両
№</t>
    <rPh sb="0" eb="2">
      <t>シャリョウ</t>
    </rPh>
    <phoneticPr fontId="2"/>
  </si>
  <si>
    <t>輸送回数
（回）
k</t>
    <rPh sb="0" eb="2">
      <t>ユソウ</t>
    </rPh>
    <rPh sb="2" eb="4">
      <t>カイスウ</t>
    </rPh>
    <rPh sb="6" eb="7">
      <t>カイ</t>
    </rPh>
    <phoneticPr fontId="2"/>
  </si>
  <si>
    <r>
      <t>【STEP３】　</t>
    </r>
    <r>
      <rPr>
        <b/>
        <sz val="18"/>
        <color rgb="FF0070C0"/>
        <rFont val="Meiryo UI"/>
        <family val="3"/>
        <charset val="128"/>
      </rPr>
      <t>B-2</t>
    </r>
    <phoneticPr fontId="2"/>
  </si>
  <si>
    <r>
      <t>年間集計シート</t>
    </r>
    <r>
      <rPr>
        <b/>
        <u/>
        <sz val="18"/>
        <color rgb="FFFF0000"/>
        <rFont val="Meiryo UI"/>
        <family val="3"/>
        <charset val="128"/>
      </rPr>
      <t>（車両ごとに入力）</t>
    </r>
    <rPh sb="0" eb="2">
      <t>ネンカン</t>
    </rPh>
    <rPh sb="2" eb="4">
      <t>シュウケイ</t>
    </rPh>
    <phoneticPr fontId="2"/>
  </si>
  <si>
    <r>
      <t>月別入力シート</t>
    </r>
    <r>
      <rPr>
        <b/>
        <u/>
        <sz val="18"/>
        <color rgb="FFFF0000"/>
        <rFont val="Meiryo UI"/>
        <family val="3"/>
        <charset val="128"/>
      </rPr>
      <t>（車両ごとに入力）</t>
    </r>
    <rPh sb="0" eb="2">
      <t>ツキベツ</t>
    </rPh>
    <rPh sb="2" eb="4">
      <t>ニュウリョク</t>
    </rPh>
    <phoneticPr fontId="2"/>
  </si>
  <si>
    <t>■月別車両（荷主）別の燃料使用量、走行キロ、実車キロ、輸送トン数、輸送回数</t>
    <rPh sb="1" eb="3">
      <t>ツキベツ</t>
    </rPh>
    <rPh sb="3" eb="5">
      <t>シャリョウ</t>
    </rPh>
    <rPh sb="6" eb="8">
      <t>ニヌシ</t>
    </rPh>
    <rPh sb="9" eb="10">
      <t>ベツ</t>
    </rPh>
    <rPh sb="11" eb="13">
      <t>ネンリョウ</t>
    </rPh>
    <rPh sb="13" eb="16">
      <t>シヨウリョウ</t>
    </rPh>
    <rPh sb="17" eb="19">
      <t>ソウコウ</t>
    </rPh>
    <rPh sb="22" eb="24">
      <t>ジッシャ</t>
    </rPh>
    <rPh sb="27" eb="29">
      <t>ユソウ</t>
    </rPh>
    <rPh sb="31" eb="32">
      <t>スウ</t>
    </rPh>
    <rPh sb="33" eb="35">
      <t>ユソウ</t>
    </rPh>
    <rPh sb="35" eb="37">
      <t>カイスウ</t>
    </rPh>
    <phoneticPr fontId="2"/>
  </si>
  <si>
    <t>車両№1～10（月ごとの車両（荷主）別の走行キロ、実車キロ、輸送トン数、輸送回数を入力）　</t>
    <rPh sb="0" eb="2">
      <t>シャリョウ</t>
    </rPh>
    <rPh sb="15" eb="17">
      <t>ニヌシ</t>
    </rPh>
    <rPh sb="36" eb="38">
      <t>ユソウ</t>
    </rPh>
    <rPh sb="38" eb="40">
      <t>カイスウ</t>
    </rPh>
    <phoneticPr fontId="2"/>
  </si>
  <si>
    <t>車両（車両ごとに荷主固定）の月ごとの輸送データを把握している場合（月ごとの車両別荷主別の走行キロ、実車キロ、輸送トン数、輸送回数を入力）</t>
    <rPh sb="14" eb="15">
      <t>ツキ</t>
    </rPh>
    <rPh sb="18" eb="20">
      <t>ユソウ</t>
    </rPh>
    <rPh sb="33" eb="34">
      <t>ツキ</t>
    </rPh>
    <rPh sb="37" eb="39">
      <t>シャリョウ</t>
    </rPh>
    <rPh sb="39" eb="40">
      <t>ベツ</t>
    </rPh>
    <rPh sb="40" eb="42">
      <t>ニヌシ</t>
    </rPh>
    <rPh sb="42" eb="43">
      <t>ベツ</t>
    </rPh>
    <rPh sb="44" eb="46">
      <t>ソウコウ</t>
    </rPh>
    <rPh sb="49" eb="51">
      <t>ジッシャ</t>
    </rPh>
    <rPh sb="54" eb="56">
      <t>ユソウ</t>
    </rPh>
    <rPh sb="58" eb="59">
      <t>スウ</t>
    </rPh>
    <rPh sb="60" eb="62">
      <t>ユソウ</t>
    </rPh>
    <rPh sb="62" eb="64">
      <t>カイスウ</t>
    </rPh>
    <rPh sb="65" eb="67">
      <t>ニュウリョク</t>
    </rPh>
    <phoneticPr fontId="2"/>
  </si>
  <si>
    <t>平均積載量
(トン)
h=m/k</t>
    <rPh sb="0" eb="2">
      <t>ヘイキン</t>
    </rPh>
    <rPh sb="2" eb="5">
      <t>セキサイリョウ</t>
    </rPh>
    <phoneticPr fontId="2"/>
  </si>
  <si>
    <t>荷主別
輸送トンキロ
(ﾄﾝｷﾛ)
x=h*c</t>
    <rPh sb="0" eb="2">
      <t>ニヌシ</t>
    </rPh>
    <rPh sb="2" eb="3">
      <t>ベツ</t>
    </rPh>
    <rPh sb="4" eb="6">
      <t>ユソウ</t>
    </rPh>
    <phoneticPr fontId="2"/>
  </si>
  <si>
    <t>車両№11～20（月ごとの車両（荷主）別の走行キロ、実車キロ、輸送トン数、輸送回数を入力）　</t>
    <rPh sb="0" eb="2">
      <t>シャリョウ</t>
    </rPh>
    <rPh sb="16" eb="18">
      <t>ニヌシ</t>
    </rPh>
    <rPh sb="37" eb="39">
      <t>ユソウ</t>
    </rPh>
    <rPh sb="39" eb="41">
      <t>カイスウ</t>
    </rPh>
    <phoneticPr fontId="2"/>
  </si>
  <si>
    <t>車両№21～30（月ごとの車両（荷主）別の走行キロ、実車キロ、輸送トン数、輸送回数を入力）　</t>
    <rPh sb="0" eb="2">
      <t>シャリョウ</t>
    </rPh>
    <rPh sb="16" eb="18">
      <t>ニヌシ</t>
    </rPh>
    <rPh sb="37" eb="39">
      <t>ユソウ</t>
    </rPh>
    <rPh sb="39" eb="41">
      <t>カイスウ</t>
    </rPh>
    <phoneticPr fontId="2"/>
  </si>
  <si>
    <t>車両№31～40（月ごとの車両（荷主）別の走行キロ、実車キロ、輸送トン数、輸送回数を入力）　</t>
    <rPh sb="0" eb="2">
      <t>シャリョウ</t>
    </rPh>
    <rPh sb="16" eb="18">
      <t>ニヌシ</t>
    </rPh>
    <rPh sb="37" eb="39">
      <t>ユソウ</t>
    </rPh>
    <rPh sb="39" eb="41">
      <t>カイスウ</t>
    </rPh>
    <phoneticPr fontId="2"/>
  </si>
  <si>
    <t>車両№41～50（月ごとの車両（荷主）別の走行キロ、実車キロ、輸送トン数、輸送回数を入力）　</t>
    <rPh sb="0" eb="2">
      <t>シャリョウ</t>
    </rPh>
    <rPh sb="16" eb="18">
      <t>ニヌシ</t>
    </rPh>
    <rPh sb="37" eb="39">
      <t>ユソウ</t>
    </rPh>
    <rPh sb="39" eb="41">
      <t>カイスウ</t>
    </rPh>
    <phoneticPr fontId="2"/>
  </si>
  <si>
    <t>■【貸切輸送/複数荷主】　　車両別の燃費、CO₂総排出量、荷主別のCO₂総排出量、輸送トンキロ、輸送トンキロ当たりCO₂排出量（事業年度）　　</t>
    <rPh sb="7" eb="9">
      <t>フクスウ</t>
    </rPh>
    <rPh sb="14" eb="17">
      <t>シャリョウベツ</t>
    </rPh>
    <rPh sb="18" eb="20">
      <t>ネンピ</t>
    </rPh>
    <rPh sb="24" eb="25">
      <t>ソウ</t>
    </rPh>
    <rPh sb="25" eb="27">
      <t>ハイシュツ</t>
    </rPh>
    <rPh sb="27" eb="28">
      <t>リョウ</t>
    </rPh>
    <rPh sb="29" eb="31">
      <t>ニヌシ</t>
    </rPh>
    <rPh sb="31" eb="32">
      <t>ベツ</t>
    </rPh>
    <rPh sb="36" eb="37">
      <t>ソウ</t>
    </rPh>
    <rPh sb="39" eb="40">
      <t>リョウ</t>
    </rPh>
    <rPh sb="41" eb="43">
      <t>ユソウ</t>
    </rPh>
    <rPh sb="48" eb="50">
      <t>ユソウ</t>
    </rPh>
    <rPh sb="54" eb="55">
      <t>ア</t>
    </rPh>
    <rPh sb="60" eb="62">
      <t>ハイシュツ</t>
    </rPh>
    <rPh sb="62" eb="63">
      <t>リョウ</t>
    </rPh>
    <rPh sb="64" eb="66">
      <t>ジギョウ</t>
    </rPh>
    <rPh sb="66" eb="68">
      <t>ネンド</t>
    </rPh>
    <phoneticPr fontId="2"/>
  </si>
  <si>
    <t>CO₂排出係数
p※1,2</t>
    <rPh sb="3" eb="5">
      <t>ハイシュツ</t>
    </rPh>
    <rPh sb="5" eb="7">
      <t>ケイスウ</t>
    </rPh>
    <phoneticPr fontId="2"/>
  </si>
  <si>
    <t>CO₂総排出量
（㎏-CO₂）
q＝b*p</t>
    <rPh sb="3" eb="4">
      <t>ソウ</t>
    </rPh>
    <rPh sb="6" eb="7">
      <t>リョウ</t>
    </rPh>
    <phoneticPr fontId="2"/>
  </si>
  <si>
    <t>荷主別
CO₂総排出量
（㎏-CO₂）
z=q*n</t>
    <rPh sb="0" eb="2">
      <t>ニヌシ</t>
    </rPh>
    <rPh sb="2" eb="3">
      <t>ベツ</t>
    </rPh>
    <rPh sb="7" eb="8">
      <t>ソウ</t>
    </rPh>
    <rPh sb="8" eb="11">
      <t>ハイシュツリョウ</t>
    </rPh>
    <phoneticPr fontId="2"/>
  </si>
  <si>
    <t>荷主別
輸送トンキロ当たりCO₂排出量
(kg-CO₂/ﾄﾝｷﾛ)
z/x</t>
    <rPh sb="0" eb="3">
      <t>ニヌシベツ</t>
    </rPh>
    <rPh sb="4" eb="6">
      <t>ユソウ</t>
    </rPh>
    <rPh sb="10" eb="11">
      <t>ア</t>
    </rPh>
    <rPh sb="16" eb="19">
      <t>ハイシュツリョウ</t>
    </rPh>
    <phoneticPr fontId="2"/>
  </si>
  <si>
    <t>※1）LPGのCO₂排出係数は2.99t-CO₂/t（環境省の公表値）にプロパンとブタンの構成比（重量）2：8の液密度0.5570kg/ℓを乗じた値。</t>
    <rPh sb="73" eb="74">
      <t>アタイ</t>
    </rPh>
    <phoneticPr fontId="2"/>
  </si>
  <si>
    <t>※2）電動車両は運行時にCO₂を排出しないためCO₂排出係数を「０t-CO₂/kWh」とする。</t>
    <rPh sb="3" eb="5">
      <t>デンドウ</t>
    </rPh>
    <rPh sb="5" eb="7">
      <t>シャリョウ</t>
    </rPh>
    <rPh sb="8" eb="10">
      <t>ウンコウ</t>
    </rPh>
    <rPh sb="10" eb="11">
      <t>ジ</t>
    </rPh>
    <rPh sb="16" eb="18">
      <t>ハイシュツ</t>
    </rPh>
    <rPh sb="26" eb="28">
      <t>ハイシュツ</t>
    </rPh>
    <rPh sb="28" eb="30">
      <t>ケイスウ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</si>
</sst>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#,##0_ "/>
    <numFmt numFmtId="178" formatCode="#,##0.000;[Red]\-#,##0.000"/>
    <numFmt numFmtId="179" formatCode="yyyy&quot;年&quot;m&quot;月&quot;;@"/>
    <numFmt numFmtId="180" formatCode="m&quot;月&quot;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6"/>
      <color rgb="FF0070C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8"/>
      <color rgb="FF0070C0"/>
      <name val="Meiryo UI"/>
      <family val="3"/>
      <charset val="128"/>
    </font>
    <font>
      <b/>
      <sz val="18"/>
      <color rgb="FF0070C0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u/>
      <sz val="18"/>
      <color rgb="FFFF0000"/>
      <name val="Meiryo UI"/>
      <family val="3"/>
      <charset val="128"/>
    </font>
    <font>
      <b/>
      <u/>
      <sz val="1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38" fontId="6" fillId="0" borderId="3" xfId="1" applyFont="1" applyFill="1" applyBorder="1" applyProtection="1">
      <alignment vertical="center"/>
    </xf>
    <xf numFmtId="176" fontId="10" fillId="0" borderId="6" xfId="1" applyNumberFormat="1" applyFont="1" applyFill="1" applyBorder="1" applyAlignment="1" applyProtection="1">
      <alignment horizontal="left" vertical="center"/>
    </xf>
    <xf numFmtId="38" fontId="6" fillId="0" borderId="3" xfId="1" applyFont="1" applyFill="1" applyBorder="1" applyAlignment="1" applyProtection="1">
      <alignment vertical="center"/>
    </xf>
    <xf numFmtId="38" fontId="6" fillId="0" borderId="1" xfId="1" applyFont="1" applyFill="1" applyBorder="1" applyProtection="1">
      <alignment vertical="center"/>
    </xf>
    <xf numFmtId="176" fontId="6" fillId="0" borderId="4" xfId="1" applyNumberFormat="1" applyFont="1" applyFill="1" applyBorder="1" applyAlignment="1" applyProtection="1">
      <alignment horizontal="right" vertical="center"/>
    </xf>
    <xf numFmtId="176" fontId="10" fillId="0" borderId="6" xfId="1" applyNumberFormat="1" applyFont="1" applyFill="1" applyBorder="1" applyAlignment="1" applyProtection="1">
      <alignment vertical="center"/>
    </xf>
    <xf numFmtId="40" fontId="6" fillId="0" borderId="4" xfId="1" applyNumberFormat="1" applyFont="1" applyFill="1" applyBorder="1" applyAlignment="1" applyProtection="1">
      <alignment vertical="center"/>
    </xf>
    <xf numFmtId="176" fontId="10" fillId="0" borderId="4" xfId="1" applyNumberFormat="1" applyFont="1" applyFill="1" applyBorder="1" applyAlignment="1" applyProtection="1">
      <alignment horizontal="left" vertical="center"/>
    </xf>
    <xf numFmtId="178" fontId="6" fillId="0" borderId="1" xfId="1" applyNumberFormat="1" applyFont="1" applyFill="1" applyBorder="1" applyProtection="1">
      <alignment vertical="center"/>
    </xf>
    <xf numFmtId="40" fontId="6" fillId="0" borderId="1" xfId="1" applyNumberFormat="1" applyFont="1" applyFill="1" applyBorder="1" applyProtection="1">
      <alignment vertical="center"/>
    </xf>
    <xf numFmtId="178" fontId="6" fillId="0" borderId="1" xfId="1" applyNumberFormat="1" applyFont="1" applyFill="1" applyBorder="1" applyAlignment="1" applyProtection="1">
      <alignment horizontal="right" vertical="center"/>
    </xf>
    <xf numFmtId="38" fontId="6" fillId="0" borderId="0" xfId="1" applyFont="1" applyProtection="1">
      <alignment vertical="center"/>
    </xf>
    <xf numFmtId="38" fontId="6" fillId="0" borderId="1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center" vertical="center"/>
    </xf>
    <xf numFmtId="176" fontId="6" fillId="0" borderId="0" xfId="1" applyNumberFormat="1" applyFont="1" applyFill="1" applyBorder="1" applyAlignment="1" applyProtection="1">
      <alignment vertical="center"/>
    </xf>
    <xf numFmtId="176" fontId="6" fillId="0" borderId="0" xfId="1" applyNumberFormat="1" applyFont="1" applyFill="1" applyBorder="1" applyAlignment="1" applyProtection="1">
      <alignment horizontal="center" vertical="center"/>
    </xf>
    <xf numFmtId="40" fontId="6" fillId="0" borderId="0" xfId="1" applyNumberFormat="1" applyFont="1" applyBorder="1" applyProtection="1">
      <alignment vertical="center"/>
    </xf>
    <xf numFmtId="0" fontId="9" fillId="2" borderId="6" xfId="1" applyNumberFormat="1" applyFont="1" applyFill="1" applyBorder="1" applyAlignment="1" applyProtection="1">
      <alignment horizontal="left" vertical="center"/>
    </xf>
    <xf numFmtId="38" fontId="6" fillId="0" borderId="1" xfId="1" applyFont="1" applyFill="1" applyBorder="1" applyAlignment="1" applyProtection="1">
      <alignment vertical="center"/>
    </xf>
    <xf numFmtId="0" fontId="17" fillId="0" borderId="0" xfId="0" applyFont="1">
      <alignment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9" fontId="6" fillId="0" borderId="0" xfId="0" applyNumberFormat="1" applyFont="1" applyAlignment="1">
      <alignment horizontal="left" vertical="center"/>
    </xf>
    <xf numFmtId="179" fontId="6" fillId="0" borderId="0" xfId="0" applyNumberFormat="1" applyFont="1" applyAlignment="1">
      <alignment horizontal="right" vertical="center"/>
    </xf>
    <xf numFmtId="179" fontId="13" fillId="0" borderId="0" xfId="0" applyNumberFormat="1" applyFont="1">
      <alignment vertical="center"/>
    </xf>
    <xf numFmtId="0" fontId="6" fillId="2" borderId="5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1" xfId="0" quotePrefix="1" applyFont="1" applyFill="1" applyBorder="1" applyAlignment="1">
      <alignment horizontal="center" vertical="center"/>
    </xf>
    <xf numFmtId="38" fontId="6" fillId="0" borderId="1" xfId="0" applyNumberFormat="1" applyFont="1" applyBorder="1" applyAlignment="1">
      <alignment horizontal="right" vertical="center"/>
    </xf>
    <xf numFmtId="0" fontId="10" fillId="0" borderId="8" xfId="0" applyFont="1" applyBorder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9" fillId="2" borderId="5" xfId="0" applyFont="1" applyFill="1" applyBorder="1" applyAlignment="1">
      <alignment horizontal="center" vertical="center" wrapText="1" shrinkToFit="1"/>
    </xf>
    <xf numFmtId="180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left" vertical="center"/>
    </xf>
    <xf numFmtId="38" fontId="6" fillId="0" borderId="0" xfId="0" applyNumberFormat="1" applyFont="1">
      <alignment vertical="center"/>
    </xf>
    <xf numFmtId="0" fontId="6" fillId="2" borderId="6" xfId="0" quotePrefix="1" applyFont="1" applyFill="1" applyBorder="1" applyAlignment="1">
      <alignment horizontal="left" vertical="center"/>
    </xf>
    <xf numFmtId="0" fontId="6" fillId="2" borderId="6" xfId="0" quotePrefix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38" fontId="6" fillId="0" borderId="2" xfId="1" applyFont="1" applyFill="1" applyBorder="1" applyAlignment="1" applyProtection="1">
      <alignment horizontal="right" vertical="center"/>
    </xf>
    <xf numFmtId="38" fontId="6" fillId="0" borderId="8" xfId="1" applyFont="1" applyFill="1" applyBorder="1" applyAlignment="1" applyProtection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8" fontId="6" fillId="0" borderId="3" xfId="1" applyFont="1" applyBorder="1" applyAlignment="1" applyProtection="1">
      <alignment horizontal="center" vertical="center" shrinkToFit="1"/>
      <protection locked="0"/>
    </xf>
    <xf numFmtId="176" fontId="6" fillId="0" borderId="3" xfId="1" applyNumberFormat="1" applyFont="1" applyFill="1" applyBorder="1" applyAlignment="1" applyProtection="1">
      <alignment horizontal="center" vertical="center"/>
      <protection locked="0"/>
    </xf>
    <xf numFmtId="38" fontId="14" fillId="0" borderId="3" xfId="1" applyFont="1" applyBorder="1" applyAlignment="1" applyProtection="1">
      <alignment horizontal="right" vertical="center" shrinkToFit="1"/>
      <protection locked="0"/>
    </xf>
    <xf numFmtId="38" fontId="6" fillId="0" borderId="3" xfId="1" applyFont="1" applyBorder="1" applyAlignment="1" applyProtection="1">
      <alignment horizontal="right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6" xfId="0" applyFont="1" applyFill="1" applyBorder="1" applyAlignment="1">
      <alignment horizontal="center" vertical="center" wrapText="1" shrinkToFit="1"/>
    </xf>
    <xf numFmtId="177" fontId="6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4" xfId="1" applyNumberFormat="1" applyFont="1" applyFill="1" applyBorder="1" applyAlignment="1" applyProtection="1">
      <alignment horizontal="center" vertical="center"/>
    </xf>
    <xf numFmtId="176" fontId="6" fillId="0" borderId="6" xfId="1" applyNumberFormat="1" applyFont="1" applyFill="1" applyBorder="1" applyAlignment="1" applyProtection="1">
      <alignment horizontal="center" vertical="center"/>
    </xf>
    <xf numFmtId="179" fontId="14" fillId="0" borderId="8" xfId="0" applyNumberFormat="1" applyFont="1" applyBorder="1" applyAlignment="1">
      <alignment horizontal="center" vertical="center"/>
    </xf>
    <xf numFmtId="179" fontId="14" fillId="0" borderId="7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9" fontId="14" fillId="0" borderId="5" xfId="0" applyNumberFormat="1" applyFont="1" applyBorder="1" applyAlignment="1" applyProtection="1">
      <alignment horizontal="center" vertical="center"/>
      <protection locked="0"/>
    </xf>
    <xf numFmtId="179" fontId="14" fillId="0" borderId="8" xfId="0" applyNumberFormat="1" applyFont="1" applyBorder="1" applyAlignment="1" applyProtection="1">
      <alignment horizontal="center" vertical="center"/>
      <protection locked="0"/>
    </xf>
    <xf numFmtId="38" fontId="6" fillId="0" borderId="3" xfId="1" applyFont="1" applyFill="1" applyBorder="1" applyAlignment="1" applyProtection="1">
      <alignment horizontal="right" vertical="center"/>
    </xf>
    <xf numFmtId="38" fontId="6" fillId="0" borderId="6" xfId="1" applyFont="1" applyFill="1" applyBorder="1" applyAlignment="1" applyProtection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2" borderId="2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10" xfId="0" quotePrefix="1" applyFont="1" applyFill="1" applyBorder="1" applyAlignment="1">
      <alignment horizontal="center" vertical="center"/>
    </xf>
    <xf numFmtId="179" fontId="14" fillId="0" borderId="4" xfId="0" applyNumberFormat="1" applyFont="1" applyBorder="1" applyAlignment="1">
      <alignment horizontal="center" vertical="center"/>
    </xf>
    <xf numFmtId="179" fontId="14" fillId="0" borderId="6" xfId="0" applyNumberFormat="1" applyFont="1" applyBorder="1" applyAlignment="1">
      <alignment horizontal="center" vertical="center"/>
    </xf>
    <xf numFmtId="179" fontId="14" fillId="0" borderId="3" xfId="0" applyNumberFormat="1" applyFont="1" applyBorder="1" applyAlignment="1">
      <alignment horizontal="center" vertical="center"/>
    </xf>
  </cellXfs>
  <cellStyles count="3">
    <cellStyle name="桁区切り" xfId="1" builtinId="6"/>
    <cellStyle name="桁区切り 4" xfId="2" xr:uid="{00000000-0005-0000-0000-000001000000}"/>
    <cellStyle name="標準" xfId="0" builtinId="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544607</xdr:colOff>
      <xdr:row>5</xdr:row>
      <xdr:rowOff>198718</xdr:rowOff>
    </xdr:from>
    <xdr:to>
      <xdr:col>24</xdr:col>
      <xdr:colOff>327212</xdr:colOff>
      <xdr:row>7</xdr:row>
      <xdr:rowOff>19425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C97ABB-D3A4-40A0-9C55-2F52FD7ED4F6}"/>
            </a:ext>
          </a:extLst>
        </xdr:cNvPr>
        <xdr:cNvSpPr txBox="1"/>
      </xdr:nvSpPr>
      <xdr:spPr>
        <a:xfrm>
          <a:off x="18248407" y="1595718"/>
          <a:ext cx="595405" cy="3287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582707</xdr:colOff>
      <xdr:row>4</xdr:row>
      <xdr:rowOff>0</xdr:rowOff>
    </xdr:from>
    <xdr:to>
      <xdr:col>15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F3BF97-826C-1A46-B0E1-5731DA963A5F}"/>
            </a:ext>
          </a:extLst>
        </xdr:cNvPr>
        <xdr:cNvSpPr txBox="1"/>
      </xdr:nvSpPr>
      <xdr:spPr>
        <a:xfrm>
          <a:off x="11497236" y="1400736"/>
          <a:ext cx="437029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582707</xdr:colOff>
      <xdr:row>4</xdr:row>
      <xdr:rowOff>0</xdr:rowOff>
    </xdr:from>
    <xdr:to>
      <xdr:col>15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BA099CF-2D4B-44F7-A052-F562D8ADEEF2}"/>
            </a:ext>
          </a:extLst>
        </xdr:cNvPr>
        <xdr:cNvSpPr txBox="1"/>
      </xdr:nvSpPr>
      <xdr:spPr>
        <a:xfrm>
          <a:off x="106792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582707</xdr:colOff>
      <xdr:row>4</xdr:row>
      <xdr:rowOff>0</xdr:rowOff>
    </xdr:from>
    <xdr:to>
      <xdr:col>15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E93C6E-D6DA-4DC4-AE5F-72EA07EE0103}"/>
            </a:ext>
          </a:extLst>
        </xdr:cNvPr>
        <xdr:cNvSpPr txBox="1"/>
      </xdr:nvSpPr>
      <xdr:spPr>
        <a:xfrm>
          <a:off x="106792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582707</xdr:colOff>
      <xdr:row>4</xdr:row>
      <xdr:rowOff>0</xdr:rowOff>
    </xdr:from>
    <xdr:to>
      <xdr:col>15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038805-5307-48E3-810D-89FE62478457}"/>
            </a:ext>
          </a:extLst>
        </xdr:cNvPr>
        <xdr:cNvSpPr txBox="1"/>
      </xdr:nvSpPr>
      <xdr:spPr>
        <a:xfrm>
          <a:off x="106792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582707</xdr:colOff>
      <xdr:row>4</xdr:row>
      <xdr:rowOff>0</xdr:rowOff>
    </xdr:from>
    <xdr:to>
      <xdr:col>15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1DA3EA8-D42E-479A-BACC-79D1F14646AE}"/>
            </a:ext>
          </a:extLst>
        </xdr:cNvPr>
        <xdr:cNvSpPr txBox="1"/>
      </xdr:nvSpPr>
      <xdr:spPr>
        <a:xfrm>
          <a:off x="106792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</sheetPr>
  <dimension ref="A1:AA61"/>
  <sheetViews>
    <sheetView showGridLines="0" tabSelected="1" view="pageBreakPreview" zoomScale="75" zoomScaleNormal="70" zoomScaleSheetLayoutView="75" workbookViewId="0"/>
  </sheetViews>
  <sheetFormatPr defaultRowHeight="15.75" x14ac:dyDescent="0.4"/>
  <cols>
    <col min="1" max="1" width="5.625" style="21" customWidth="1"/>
    <col min="2" max="11" width="10.625" style="21" customWidth="1"/>
    <col min="12" max="13" width="5.625" style="21" customWidth="1"/>
    <col min="14" max="16" width="10.625" style="21" customWidth="1"/>
    <col min="17" max="17" width="8.625" style="21" customWidth="1"/>
    <col min="18" max="18" width="10.625" style="21" customWidth="1"/>
    <col min="19" max="19" width="8.625" style="21" customWidth="1"/>
    <col min="20" max="21" width="12.625" style="21" customWidth="1"/>
    <col min="22" max="22" width="10.625" style="21" customWidth="1"/>
    <col min="23" max="23" width="12.625" style="21" customWidth="1"/>
    <col min="24" max="24" width="10.625" style="21" customWidth="1"/>
    <col min="25" max="25" width="12.625" style="21" customWidth="1"/>
    <col min="26" max="26" width="15.625" style="21" customWidth="1"/>
    <col min="27" max="16384" width="9" style="21"/>
  </cols>
  <sheetData>
    <row r="1" spans="1:27" ht="24.95" customHeight="1" x14ac:dyDescent="0.4">
      <c r="A1" s="20" t="s">
        <v>26</v>
      </c>
      <c r="D1" s="22"/>
    </row>
    <row r="2" spans="1:27" ht="24.95" customHeight="1" x14ac:dyDescent="0.4">
      <c r="A2" s="23" t="s">
        <v>27</v>
      </c>
      <c r="D2" s="24"/>
    </row>
    <row r="3" spans="1:27" ht="24.95" customHeight="1" x14ac:dyDescent="0.4">
      <c r="A3" s="25" t="s">
        <v>31</v>
      </c>
      <c r="B3" s="26"/>
      <c r="C3" s="26"/>
      <c r="D3" s="26"/>
      <c r="E3" s="26"/>
      <c r="F3" s="26"/>
      <c r="G3" s="26"/>
      <c r="H3" s="26"/>
      <c r="I3" s="26"/>
    </row>
    <row r="4" spans="1:27" ht="15" customHeight="1" x14ac:dyDescent="0.4">
      <c r="A4" s="27"/>
    </row>
    <row r="5" spans="1:27" ht="20.100000000000001" customHeight="1" x14ac:dyDescent="0.4">
      <c r="A5" s="72" t="s">
        <v>14</v>
      </c>
      <c r="B5" s="73"/>
      <c r="C5" s="74"/>
      <c r="D5" s="75"/>
      <c r="E5" s="75"/>
      <c r="F5" s="75"/>
      <c r="G5" s="75"/>
      <c r="H5" s="76"/>
    </row>
    <row r="6" spans="1:27" ht="20.100000000000001" customHeight="1" x14ac:dyDescent="0.4">
      <c r="A6" s="28"/>
    </row>
    <row r="7" spans="1:27" ht="20.100000000000001" customHeight="1" x14ac:dyDescent="0.4">
      <c r="A7" s="29" t="s">
        <v>38</v>
      </c>
      <c r="B7" s="30"/>
      <c r="C7" s="30"/>
      <c r="D7" s="30"/>
      <c r="E7" s="30"/>
      <c r="F7" s="31"/>
      <c r="G7" s="32"/>
      <c r="H7" s="33"/>
      <c r="V7" s="62" t="s">
        <v>13</v>
      </c>
      <c r="W7" s="91"/>
      <c r="X7" s="92"/>
      <c r="Y7" s="84" t="str">
        <f>IF(W7="","",DATE(YEAR($W$7),MONTH($W$7)+11,DAY($W$7)))</f>
        <v/>
      </c>
      <c r="Z7" s="85"/>
      <c r="AA7" s="34"/>
    </row>
    <row r="8" spans="1:27" ht="80.099999999999994" customHeight="1" x14ac:dyDescent="0.4">
      <c r="A8" s="35" t="s">
        <v>24</v>
      </c>
      <c r="B8" s="70" t="s">
        <v>4</v>
      </c>
      <c r="C8" s="71"/>
      <c r="D8" s="70" t="s">
        <v>11</v>
      </c>
      <c r="E8" s="71"/>
      <c r="F8" s="77" t="s">
        <v>10</v>
      </c>
      <c r="G8" s="78"/>
      <c r="H8" s="36" t="s">
        <v>9</v>
      </c>
      <c r="I8" s="36" t="s">
        <v>0</v>
      </c>
      <c r="J8" s="86" t="s">
        <v>6</v>
      </c>
      <c r="K8" s="87"/>
      <c r="L8" s="96" t="s">
        <v>5</v>
      </c>
      <c r="M8" s="97"/>
      <c r="N8" s="37" t="s">
        <v>8</v>
      </c>
      <c r="O8" s="38" t="s">
        <v>12</v>
      </c>
      <c r="P8" s="38" t="s">
        <v>25</v>
      </c>
      <c r="Q8" s="88" t="s">
        <v>7</v>
      </c>
      <c r="R8" s="78"/>
      <c r="S8" s="89" t="s">
        <v>39</v>
      </c>
      <c r="T8" s="90"/>
      <c r="U8" s="58" t="s">
        <v>40</v>
      </c>
      <c r="V8" s="38" t="s">
        <v>15</v>
      </c>
      <c r="W8" s="38" t="s">
        <v>41</v>
      </c>
      <c r="X8" s="38" t="s">
        <v>32</v>
      </c>
      <c r="Y8" s="38" t="s">
        <v>33</v>
      </c>
      <c r="Z8" s="38" t="s">
        <v>42</v>
      </c>
    </row>
    <row r="9" spans="1:27" ht="20.100000000000001" customHeight="1" x14ac:dyDescent="0.4">
      <c r="A9" s="39">
        <v>1</v>
      </c>
      <c r="B9" s="68"/>
      <c r="C9" s="69"/>
      <c r="D9" s="68"/>
      <c r="E9" s="69"/>
      <c r="F9" s="68"/>
      <c r="G9" s="69"/>
      <c r="H9" s="64"/>
      <c r="I9" s="65"/>
      <c r="J9" s="1" t="str">
        <f ca="1">IF(OFFSET('1~10'!$Q$7,ROW(A1)*5-5,0)="","",OFFSET('1~10'!$Q$7,ROW(A1)*5-5,0))</f>
        <v/>
      </c>
      <c r="K9" s="2" t="str">
        <f t="shared" ref="K9:K40" si="0">IF($I9=" "," ",IF($I9="軽油","ℓ",IF($I9="ガソリン","ℓ",IF($I9="LPG","ℓ",IF($I9="CNG","N㎥",IF($I9="電気","kWh"," "))))))</f>
        <v xml:space="preserve"> </v>
      </c>
      <c r="L9" s="93" t="str">
        <f ca="1">IF(OFFSET('1~10'!$Q$8,ROW(A1)*5-5,0)="","",OFFSET('1~10'!$Q$8,ROW(A1)*5-5,0))</f>
        <v/>
      </c>
      <c r="M9" s="94"/>
      <c r="N9" s="3" t="str">
        <f ca="1">IF(OFFSET('1~10'!$Q$9,ROW(A1)*5-5,0)="","",OFFSET('1~10'!$Q$9,ROW(A1)*5-5,0))</f>
        <v/>
      </c>
      <c r="O9" s="4" t="str">
        <f ca="1">IF(OFFSET('1~10'!$Q$10,ROW(A1)*5-5,0)="","",OFFSET('1~10'!$Q$10,ROW(A1)*5-5,0))</f>
        <v/>
      </c>
      <c r="P9" s="4" t="str">
        <f ca="1">IF(OFFSET('1~10'!$Q$11,ROW(A1)*5-5,0)="","",OFFSET('1~10'!$Q$11,ROW(A1)*5-5,0))</f>
        <v/>
      </c>
      <c r="Q9" s="5" t="str">
        <f ca="1">IF(J9="        －","－ 　",IFERROR(L9/J9,""))</f>
        <v/>
      </c>
      <c r="R9" s="6" t="str">
        <f t="shared" ref="R9:R40" ca="1" si="1">IF(OR($I9="",J9=""),"",IF($I9="軽油","㎞/ℓ",IF($I9="ガソリン","㎞/ℓ",IF($I9="LPG","㎞/ℓ",IF($I9="CNG","㎞/N㎥",IF($I9="電気","㎞/kWh"," "))))))</f>
        <v/>
      </c>
      <c r="S9" s="7" t="str">
        <f>IF($I9=" "," ",IF($I9="軽油",2.62,IF($I9="ガソリン",2.29,IF($I9="LPG",1.67,IF($I9="CNG",1.96,IF($I9="電気",0," "))))))</f>
        <v xml:space="preserve"> </v>
      </c>
      <c r="T9" s="8" t="str">
        <f t="shared" ref="T9:T40" si="2">IF($I9=" "," ",IF($I9="軽油","t-CO₂/kℓ",IF($I9="ガソリン","t-CO₂/kℓ",IF($I9="LPG","t-CO₂/ｋℓ",IF($I9="CNG","t-CO₂/1000N㎥",IF($I9="電気","t-CO₂/kWh"," "))))))</f>
        <v xml:space="preserve"> </v>
      </c>
      <c r="U9" s="60" t="str">
        <f ca="1">IF(I9="電気",0,(IF(J9="","",ROUND(J9*S9,2-INT(LOG(ABS(J9*S9)))))))</f>
        <v/>
      </c>
      <c r="V9" s="9" t="str">
        <f ca="1">IFERROR(N9/L9,"")</f>
        <v/>
      </c>
      <c r="W9" s="4" t="str">
        <f ca="1">IFERROR(U9*V9,"")</f>
        <v/>
      </c>
      <c r="X9" s="10" t="str">
        <f ca="1">IFERROR(O9/P9,"")</f>
        <v/>
      </c>
      <c r="Y9" s="4" t="str">
        <f ca="1">IFERROR(L9*X9,"")</f>
        <v/>
      </c>
      <c r="Z9" s="11" t="str">
        <f ca="1">IFERROR(W9/Y9,"")</f>
        <v/>
      </c>
    </row>
    <row r="10" spans="1:27" ht="20.100000000000001" customHeight="1" x14ac:dyDescent="0.4">
      <c r="A10" s="39">
        <v>2</v>
      </c>
      <c r="B10" s="68"/>
      <c r="C10" s="69"/>
      <c r="D10" s="68"/>
      <c r="E10" s="69"/>
      <c r="F10" s="68"/>
      <c r="G10" s="69"/>
      <c r="H10" s="64"/>
      <c r="I10" s="65"/>
      <c r="J10" s="1" t="str">
        <f ca="1">IF(OFFSET('1~10'!$Q$7,ROW(A2)*5-5,0)="","",OFFSET('1~10'!$Q$7,ROW(A2)*5-5,0))</f>
        <v/>
      </c>
      <c r="K10" s="2" t="str">
        <f t="shared" si="0"/>
        <v xml:space="preserve"> </v>
      </c>
      <c r="L10" s="93" t="str">
        <f ca="1">IF(OFFSET('1~10'!$Q$8,ROW(A2)*5-5,0)="","",OFFSET('1~10'!$Q$8,ROW(A2)*5-5,0))</f>
        <v/>
      </c>
      <c r="M10" s="94"/>
      <c r="N10" s="3" t="str">
        <f ca="1">IF(OFFSET('1~10'!$Q$9,ROW(A2)*5-5,0)="","",OFFSET('1~10'!$Q$9,ROW(A2)*5-5,0))</f>
        <v/>
      </c>
      <c r="O10" s="4" t="str">
        <f ca="1">IF(OFFSET('1~10'!$Q$10,ROW(A2)*5-5,0)="","",OFFSET('1~10'!$Q$10,ROW(A2)*5-5,0))</f>
        <v/>
      </c>
      <c r="P10" s="4" t="str">
        <f ca="1">IF(OFFSET('1~10'!$Q$11,ROW(A2)*5-5,0)="","",OFFSET('1~10'!$Q$11,ROW(A2)*5-5,0))</f>
        <v/>
      </c>
      <c r="Q10" s="5" t="str">
        <f t="shared" ref="Q10:Q58" ca="1" si="3">IF(J10="        －","－ 　",IFERROR(L10/J10,""))</f>
        <v/>
      </c>
      <c r="R10" s="6" t="str">
        <f t="shared" ca="1" si="1"/>
        <v/>
      </c>
      <c r="S10" s="7" t="str">
        <f t="shared" ref="S10:S58" si="4">IF($I10=" "," ",IF($I10="軽油",2.62,IF($I10="ガソリン",2.29,IF($I10="LPG",1.67,IF($I10="CNG",1.96,IF($I10="電気",0," "))))))</f>
        <v xml:space="preserve"> </v>
      </c>
      <c r="T10" s="8" t="str">
        <f t="shared" si="2"/>
        <v xml:space="preserve"> </v>
      </c>
      <c r="U10" s="60" t="str">
        <f t="shared" ref="U10:U58" ca="1" si="5">IF(I10="電気",0,(IF(J10="","",ROUND(J10*S10,2-INT(LOG(ABS(J10*S10)))))))</f>
        <v/>
      </c>
      <c r="V10" s="9" t="str">
        <f ca="1">IFERROR(N10/L10,"")</f>
        <v/>
      </c>
      <c r="W10" s="4" t="str">
        <f ca="1">IFERROR(U10*V10,"")</f>
        <v/>
      </c>
      <c r="X10" s="10" t="str">
        <f t="shared" ref="X10:X58" ca="1" si="6">IFERROR(O10/P10,"")</f>
        <v/>
      </c>
      <c r="Y10" s="4" t="str">
        <f ca="1">IFERROR(L10*X10,"")</f>
        <v/>
      </c>
      <c r="Z10" s="11" t="str">
        <f ca="1">IFERROR(W10/Y10,"")</f>
        <v/>
      </c>
    </row>
    <row r="11" spans="1:27" ht="20.100000000000001" customHeight="1" x14ac:dyDescent="0.4">
      <c r="A11" s="39">
        <v>3</v>
      </c>
      <c r="B11" s="68"/>
      <c r="C11" s="69"/>
      <c r="D11" s="68"/>
      <c r="E11" s="69"/>
      <c r="F11" s="68"/>
      <c r="G11" s="69"/>
      <c r="H11" s="64"/>
      <c r="I11" s="65"/>
      <c r="J11" s="1" t="str">
        <f ca="1">IF(OFFSET('1~10'!$Q$7,ROW(A3)*5-5,0)="","",OFFSET('1~10'!$Q$7,ROW(A3)*5-5,0))</f>
        <v/>
      </c>
      <c r="K11" s="2" t="str">
        <f t="shared" si="0"/>
        <v xml:space="preserve"> </v>
      </c>
      <c r="L11" s="93" t="str">
        <f ca="1">IF(OFFSET('1~10'!$Q$8,ROW(A3)*5-5,0)="","",OFFSET('1~10'!$Q$8,ROW(A3)*5-5,0))</f>
        <v/>
      </c>
      <c r="M11" s="94"/>
      <c r="N11" s="3" t="str">
        <f ca="1">IF(OFFSET('1~10'!$Q$9,ROW(A3)*5-5,0)="","",OFFSET('1~10'!$Q$9,ROW(A3)*5-5,0))</f>
        <v/>
      </c>
      <c r="O11" s="4" t="str">
        <f ca="1">IF(OFFSET('1~10'!$Q$10,ROW(A3)*5-5,0)="","",OFFSET('1~10'!$Q$10,ROW(A3)*5-5,0))</f>
        <v/>
      </c>
      <c r="P11" s="4" t="str">
        <f ca="1">IF(OFFSET('1~10'!$Q$11,ROW(A3)*5-5,0)="","",OFFSET('1~10'!$Q$11,ROW(A3)*5-5,0))</f>
        <v/>
      </c>
      <c r="Q11" s="5" t="str">
        <f t="shared" ca="1" si="3"/>
        <v/>
      </c>
      <c r="R11" s="6" t="str">
        <f t="shared" ca="1" si="1"/>
        <v/>
      </c>
      <c r="S11" s="7" t="str">
        <f t="shared" si="4"/>
        <v xml:space="preserve"> </v>
      </c>
      <c r="T11" s="8" t="str">
        <f t="shared" si="2"/>
        <v xml:space="preserve"> </v>
      </c>
      <c r="U11" s="60" t="str">
        <f t="shared" ca="1" si="5"/>
        <v/>
      </c>
      <c r="V11" s="9" t="str">
        <f t="shared" ref="V11:V40" ca="1" si="7">IFERROR(N11/L11,"")</f>
        <v/>
      </c>
      <c r="W11" s="4" t="str">
        <f t="shared" ref="W11:W40" ca="1" si="8">IFERROR(U11*V11,"")</f>
        <v/>
      </c>
      <c r="X11" s="10" t="str">
        <f t="shared" ca="1" si="6"/>
        <v/>
      </c>
      <c r="Y11" s="4" t="str">
        <f t="shared" ref="Y11:Y57" ca="1" si="9">IFERROR(L11*X11,"")</f>
        <v/>
      </c>
      <c r="Z11" s="11" t="str">
        <f t="shared" ref="Z11:Z40" ca="1" si="10">IFERROR(W11/Y11,"")</f>
        <v/>
      </c>
    </row>
    <row r="12" spans="1:27" ht="20.100000000000001" customHeight="1" x14ac:dyDescent="0.4">
      <c r="A12" s="39">
        <v>4</v>
      </c>
      <c r="B12" s="68"/>
      <c r="C12" s="69"/>
      <c r="D12" s="68"/>
      <c r="E12" s="69"/>
      <c r="F12" s="68"/>
      <c r="G12" s="69"/>
      <c r="H12" s="64"/>
      <c r="I12" s="65"/>
      <c r="J12" s="1" t="str">
        <f ca="1">IF(OFFSET('1~10'!$Q$7,ROW(A4)*5-5,0)="","",OFFSET('1~10'!$Q$7,ROW(A4)*5-5,0))</f>
        <v/>
      </c>
      <c r="K12" s="2" t="str">
        <f t="shared" si="0"/>
        <v xml:space="preserve"> </v>
      </c>
      <c r="L12" s="93" t="str">
        <f ca="1">IF(OFFSET('1~10'!$Q$8,ROW(A4)*5-5,0)="","",OFFSET('1~10'!$Q$8,ROW(A4)*5-5,0))</f>
        <v/>
      </c>
      <c r="M12" s="94"/>
      <c r="N12" s="3" t="str">
        <f ca="1">IF(OFFSET('1~10'!$Q$9,ROW(A4)*5-5,0)="","",OFFSET('1~10'!$Q$9,ROW(A4)*5-5,0))</f>
        <v/>
      </c>
      <c r="O12" s="4" t="str">
        <f ca="1">IF(OFFSET('1~10'!$Q$10,ROW(A4)*5-5,0)="","",OFFSET('1~10'!$Q$10,ROW(A4)*5-5,0))</f>
        <v/>
      </c>
      <c r="P12" s="4" t="str">
        <f ca="1">IF(OFFSET('1~10'!$Q$11,ROW(A4)*5-5,0)="","",OFFSET('1~10'!$Q$11,ROW(A4)*5-5,0))</f>
        <v/>
      </c>
      <c r="Q12" s="5" t="str">
        <f t="shared" ca="1" si="3"/>
        <v/>
      </c>
      <c r="R12" s="6" t="str">
        <f t="shared" ca="1" si="1"/>
        <v/>
      </c>
      <c r="S12" s="7" t="str">
        <f t="shared" si="4"/>
        <v xml:space="preserve"> </v>
      </c>
      <c r="T12" s="8" t="str">
        <f t="shared" si="2"/>
        <v xml:space="preserve"> </v>
      </c>
      <c r="U12" s="60" t="str">
        <f t="shared" ca="1" si="5"/>
        <v/>
      </c>
      <c r="V12" s="9" t="str">
        <f t="shared" ca="1" si="7"/>
        <v/>
      </c>
      <c r="W12" s="4" t="str">
        <f t="shared" ca="1" si="8"/>
        <v/>
      </c>
      <c r="X12" s="10" t="str">
        <f t="shared" ca="1" si="6"/>
        <v/>
      </c>
      <c r="Y12" s="4" t="str">
        <f t="shared" ca="1" si="9"/>
        <v/>
      </c>
      <c r="Z12" s="11" t="str">
        <f t="shared" ca="1" si="10"/>
        <v/>
      </c>
    </row>
    <row r="13" spans="1:27" ht="20.100000000000001" customHeight="1" x14ac:dyDescent="0.4">
      <c r="A13" s="39">
        <v>5</v>
      </c>
      <c r="B13" s="68"/>
      <c r="C13" s="69"/>
      <c r="D13" s="68"/>
      <c r="E13" s="69"/>
      <c r="F13" s="68"/>
      <c r="G13" s="69"/>
      <c r="H13" s="64"/>
      <c r="I13" s="65"/>
      <c r="J13" s="1" t="str">
        <f ca="1">IF(OFFSET('1~10'!$Q$7,ROW(A5)*5-5,0)="","",OFFSET('1~10'!$Q$7,ROW(A5)*5-5,0))</f>
        <v/>
      </c>
      <c r="K13" s="2" t="str">
        <f t="shared" si="0"/>
        <v xml:space="preserve"> </v>
      </c>
      <c r="L13" s="93" t="str">
        <f ca="1">IF(OFFSET('1~10'!$Q$8,ROW(A5)*5-5,0)="","",OFFSET('1~10'!$Q$8,ROW(A5)*5-5,0))</f>
        <v/>
      </c>
      <c r="M13" s="94"/>
      <c r="N13" s="3" t="str">
        <f ca="1">IF(OFFSET('1~10'!$Q$9,ROW(A5)*5-5,0)="","",OFFSET('1~10'!$Q$9,ROW(A5)*5-5,0))</f>
        <v/>
      </c>
      <c r="O13" s="4" t="str">
        <f ca="1">IF(OFFSET('1~10'!$Q$10,ROW(A5)*5-5,0)="","",OFFSET('1~10'!$Q$10,ROW(A5)*5-5,0))</f>
        <v/>
      </c>
      <c r="P13" s="4" t="str">
        <f ca="1">IF(OFFSET('1~10'!$Q$11,ROW(A5)*5-5,0)="","",OFFSET('1~10'!$Q$11,ROW(A5)*5-5,0))</f>
        <v/>
      </c>
      <c r="Q13" s="5" t="str">
        <f t="shared" ca="1" si="3"/>
        <v/>
      </c>
      <c r="R13" s="6" t="str">
        <f t="shared" ca="1" si="1"/>
        <v/>
      </c>
      <c r="S13" s="7" t="str">
        <f t="shared" si="4"/>
        <v xml:space="preserve"> </v>
      </c>
      <c r="T13" s="8" t="str">
        <f t="shared" si="2"/>
        <v xml:space="preserve"> </v>
      </c>
      <c r="U13" s="60" t="str">
        <f t="shared" ca="1" si="5"/>
        <v/>
      </c>
      <c r="V13" s="9" t="str">
        <f t="shared" ca="1" si="7"/>
        <v/>
      </c>
      <c r="W13" s="4" t="str">
        <f t="shared" ca="1" si="8"/>
        <v/>
      </c>
      <c r="X13" s="10" t="str">
        <f t="shared" ca="1" si="6"/>
        <v/>
      </c>
      <c r="Y13" s="4" t="str">
        <f t="shared" ca="1" si="9"/>
        <v/>
      </c>
      <c r="Z13" s="11" t="str">
        <f t="shared" ca="1" si="10"/>
        <v/>
      </c>
    </row>
    <row r="14" spans="1:27" ht="20.100000000000001" customHeight="1" x14ac:dyDescent="0.4">
      <c r="A14" s="39">
        <v>6</v>
      </c>
      <c r="B14" s="68"/>
      <c r="C14" s="69"/>
      <c r="D14" s="68"/>
      <c r="E14" s="69"/>
      <c r="F14" s="68"/>
      <c r="G14" s="69"/>
      <c r="H14" s="64"/>
      <c r="I14" s="65"/>
      <c r="J14" s="1" t="str">
        <f ca="1">IF(OFFSET('1~10'!$Q$7,ROW(A6)*5-5,0)="","",OFFSET('1~10'!$Q$7,ROW(A6)*5-5,0))</f>
        <v/>
      </c>
      <c r="K14" s="2" t="str">
        <f t="shared" si="0"/>
        <v xml:space="preserve"> </v>
      </c>
      <c r="L14" s="93" t="str">
        <f ca="1">IF(OFFSET('1~10'!$Q$8,ROW(A6)*5-5,0)="","",OFFSET('1~10'!$Q$8,ROW(A6)*5-5,0))</f>
        <v/>
      </c>
      <c r="M14" s="94"/>
      <c r="N14" s="3" t="str">
        <f ca="1">IF(OFFSET('1~10'!$Q$9,ROW(A6)*5-5,0)="","",OFFSET('1~10'!$Q$9,ROW(A6)*5-5,0))</f>
        <v/>
      </c>
      <c r="O14" s="4" t="str">
        <f ca="1">IF(OFFSET('1~10'!$Q$10,ROW(A6)*5-5,0)="","",OFFSET('1~10'!$Q$10,ROW(A6)*5-5,0))</f>
        <v/>
      </c>
      <c r="P14" s="4" t="str">
        <f ca="1">IF(OFFSET('1~10'!$Q$11,ROW(A6)*5-5,0)="","",OFFSET('1~10'!$Q$11,ROW(A6)*5-5,0))</f>
        <v/>
      </c>
      <c r="Q14" s="5" t="str">
        <f t="shared" ca="1" si="3"/>
        <v/>
      </c>
      <c r="R14" s="6" t="str">
        <f t="shared" ca="1" si="1"/>
        <v/>
      </c>
      <c r="S14" s="7" t="str">
        <f t="shared" si="4"/>
        <v xml:space="preserve"> </v>
      </c>
      <c r="T14" s="8" t="str">
        <f t="shared" si="2"/>
        <v xml:space="preserve"> </v>
      </c>
      <c r="U14" s="60" t="str">
        <f t="shared" ca="1" si="5"/>
        <v/>
      </c>
      <c r="V14" s="9" t="str">
        <f t="shared" ca="1" si="7"/>
        <v/>
      </c>
      <c r="W14" s="4" t="str">
        <f t="shared" ca="1" si="8"/>
        <v/>
      </c>
      <c r="X14" s="10" t="str">
        <f t="shared" ca="1" si="6"/>
        <v/>
      </c>
      <c r="Y14" s="4" t="str">
        <f t="shared" ca="1" si="9"/>
        <v/>
      </c>
      <c r="Z14" s="11" t="str">
        <f t="shared" ca="1" si="10"/>
        <v/>
      </c>
    </row>
    <row r="15" spans="1:27" ht="20.100000000000001" customHeight="1" x14ac:dyDescent="0.4">
      <c r="A15" s="39">
        <v>7</v>
      </c>
      <c r="B15" s="68"/>
      <c r="C15" s="69"/>
      <c r="D15" s="68"/>
      <c r="E15" s="69"/>
      <c r="F15" s="68"/>
      <c r="G15" s="69"/>
      <c r="H15" s="64"/>
      <c r="I15" s="65"/>
      <c r="J15" s="1" t="str">
        <f ca="1">IF(OFFSET('1~10'!$Q$7,ROW(A7)*5-5,0)="","",OFFSET('1~10'!$Q$7,ROW(A7)*5-5,0))</f>
        <v/>
      </c>
      <c r="K15" s="2" t="str">
        <f t="shared" si="0"/>
        <v xml:space="preserve"> </v>
      </c>
      <c r="L15" s="93" t="str">
        <f ca="1">IF(OFFSET('1~10'!$Q$8,ROW(A7)*5-5,0)="","",OFFSET('1~10'!$Q$8,ROW(A7)*5-5,0))</f>
        <v/>
      </c>
      <c r="M15" s="94"/>
      <c r="N15" s="3" t="str">
        <f ca="1">IF(OFFSET('1~10'!$Q$9,ROW(A7)*5-5,0)="","",OFFSET('1~10'!$Q$9,ROW(A7)*5-5,0))</f>
        <v/>
      </c>
      <c r="O15" s="4" t="str">
        <f ca="1">IF(OFFSET('1~10'!$Q$10,ROW(A7)*5-5,0)="","",OFFSET('1~10'!$Q$10,ROW(A7)*5-5,0))</f>
        <v/>
      </c>
      <c r="P15" s="4" t="str">
        <f ca="1">IF(OFFSET('1~10'!$Q$11,ROW(A7)*5-5,0)="","",OFFSET('1~10'!$Q$11,ROW(A7)*5-5,0))</f>
        <v/>
      </c>
      <c r="Q15" s="5" t="str">
        <f t="shared" ca="1" si="3"/>
        <v/>
      </c>
      <c r="R15" s="6" t="str">
        <f t="shared" ca="1" si="1"/>
        <v/>
      </c>
      <c r="S15" s="7" t="str">
        <f t="shared" si="4"/>
        <v xml:space="preserve"> </v>
      </c>
      <c r="T15" s="8" t="str">
        <f t="shared" si="2"/>
        <v xml:space="preserve"> </v>
      </c>
      <c r="U15" s="60" t="str">
        <f t="shared" ca="1" si="5"/>
        <v/>
      </c>
      <c r="V15" s="9" t="str">
        <f t="shared" ca="1" si="7"/>
        <v/>
      </c>
      <c r="W15" s="4" t="str">
        <f t="shared" ca="1" si="8"/>
        <v/>
      </c>
      <c r="X15" s="10" t="str">
        <f t="shared" ca="1" si="6"/>
        <v/>
      </c>
      <c r="Y15" s="4" t="str">
        <f t="shared" ca="1" si="9"/>
        <v/>
      </c>
      <c r="Z15" s="11" t="str">
        <f t="shared" ca="1" si="10"/>
        <v/>
      </c>
    </row>
    <row r="16" spans="1:27" ht="20.100000000000001" customHeight="1" x14ac:dyDescent="0.4">
      <c r="A16" s="39">
        <v>8</v>
      </c>
      <c r="B16" s="68"/>
      <c r="C16" s="69"/>
      <c r="D16" s="68"/>
      <c r="E16" s="69"/>
      <c r="F16" s="68"/>
      <c r="G16" s="69"/>
      <c r="H16" s="64"/>
      <c r="I16" s="65"/>
      <c r="J16" s="1" t="str">
        <f ca="1">IF(OFFSET('1~10'!$Q$7,ROW(A8)*5-5,0)="","",OFFSET('1~10'!$Q$7,ROW(A8)*5-5,0))</f>
        <v/>
      </c>
      <c r="K16" s="2" t="str">
        <f t="shared" si="0"/>
        <v xml:space="preserve"> </v>
      </c>
      <c r="L16" s="93" t="str">
        <f ca="1">IF(OFFSET('1~10'!$Q$8,ROW(A8)*5-5,0)="","",OFFSET('1~10'!$Q$8,ROW(A8)*5-5,0))</f>
        <v/>
      </c>
      <c r="M16" s="94"/>
      <c r="N16" s="3" t="str">
        <f ca="1">IF(OFFSET('1~10'!$Q$9,ROW(A8)*5-5,0)="","",OFFSET('1~10'!$Q$9,ROW(A8)*5-5,0))</f>
        <v/>
      </c>
      <c r="O16" s="4" t="str">
        <f ca="1">IF(OFFSET('1~10'!$Q$10,ROW(A8)*5-5,0)="","",OFFSET('1~10'!$Q$10,ROW(A8)*5-5,0))</f>
        <v/>
      </c>
      <c r="P16" s="4" t="str">
        <f ca="1">IF(OFFSET('1~10'!$Q$11,ROW(A8)*5-5,0)="","",OFFSET('1~10'!$Q$11,ROW(A8)*5-5,0))</f>
        <v/>
      </c>
      <c r="Q16" s="5" t="str">
        <f t="shared" ca="1" si="3"/>
        <v/>
      </c>
      <c r="R16" s="6" t="str">
        <f t="shared" ca="1" si="1"/>
        <v/>
      </c>
      <c r="S16" s="7" t="str">
        <f t="shared" si="4"/>
        <v xml:space="preserve"> </v>
      </c>
      <c r="T16" s="8" t="str">
        <f t="shared" si="2"/>
        <v xml:space="preserve"> </v>
      </c>
      <c r="U16" s="60" t="str">
        <f t="shared" ca="1" si="5"/>
        <v/>
      </c>
      <c r="V16" s="9" t="str">
        <f t="shared" ca="1" si="7"/>
        <v/>
      </c>
      <c r="W16" s="4" t="str">
        <f t="shared" ca="1" si="8"/>
        <v/>
      </c>
      <c r="X16" s="10" t="str">
        <f t="shared" ca="1" si="6"/>
        <v/>
      </c>
      <c r="Y16" s="4" t="str">
        <f t="shared" ca="1" si="9"/>
        <v/>
      </c>
      <c r="Z16" s="11" t="str">
        <f t="shared" ca="1" si="10"/>
        <v/>
      </c>
    </row>
    <row r="17" spans="1:26" ht="20.100000000000001" customHeight="1" x14ac:dyDescent="0.4">
      <c r="A17" s="39">
        <v>9</v>
      </c>
      <c r="B17" s="68"/>
      <c r="C17" s="69"/>
      <c r="D17" s="68"/>
      <c r="E17" s="69"/>
      <c r="F17" s="68"/>
      <c r="G17" s="69"/>
      <c r="H17" s="64"/>
      <c r="I17" s="65"/>
      <c r="J17" s="1" t="str">
        <f ca="1">IF(OFFSET('1~10'!$Q$7,ROW(A9)*5-5,0)="","",OFFSET('1~10'!$Q$7,ROW(A9)*5-5,0))</f>
        <v/>
      </c>
      <c r="K17" s="2" t="str">
        <f t="shared" si="0"/>
        <v xml:space="preserve"> </v>
      </c>
      <c r="L17" s="93" t="str">
        <f ca="1">IF(OFFSET('1~10'!$Q$8,ROW(A9)*5-5,0)="","",OFFSET('1~10'!$Q$8,ROW(A9)*5-5,0))</f>
        <v/>
      </c>
      <c r="M17" s="94"/>
      <c r="N17" s="3" t="str">
        <f ca="1">IF(OFFSET('1~10'!$Q$9,ROW(A9)*5-5,0)="","",OFFSET('1~10'!$Q$9,ROW(A9)*5-5,0))</f>
        <v/>
      </c>
      <c r="O17" s="4" t="str">
        <f ca="1">IF(OFFSET('1~10'!$Q$10,ROW(A9)*5-5,0)="","",OFFSET('1~10'!$Q$10,ROW(A9)*5-5,0))</f>
        <v/>
      </c>
      <c r="P17" s="4" t="str">
        <f ca="1">IF(OFFSET('1~10'!$Q$11,ROW(A9)*5-5,0)="","",OFFSET('1~10'!$Q$11,ROW(A9)*5-5,0))</f>
        <v/>
      </c>
      <c r="Q17" s="5" t="str">
        <f t="shared" ca="1" si="3"/>
        <v/>
      </c>
      <c r="R17" s="6" t="str">
        <f t="shared" ca="1" si="1"/>
        <v/>
      </c>
      <c r="S17" s="7" t="str">
        <f t="shared" si="4"/>
        <v xml:space="preserve"> </v>
      </c>
      <c r="T17" s="8" t="str">
        <f t="shared" si="2"/>
        <v xml:space="preserve"> </v>
      </c>
      <c r="U17" s="60" t="str">
        <f t="shared" ca="1" si="5"/>
        <v/>
      </c>
      <c r="V17" s="9" t="str">
        <f t="shared" ca="1" si="7"/>
        <v/>
      </c>
      <c r="W17" s="4" t="str">
        <f t="shared" ca="1" si="8"/>
        <v/>
      </c>
      <c r="X17" s="10" t="str">
        <f t="shared" ca="1" si="6"/>
        <v/>
      </c>
      <c r="Y17" s="4" t="str">
        <f t="shared" ca="1" si="9"/>
        <v/>
      </c>
      <c r="Z17" s="11" t="str">
        <f t="shared" ca="1" si="10"/>
        <v/>
      </c>
    </row>
    <row r="18" spans="1:26" ht="20.100000000000001" customHeight="1" x14ac:dyDescent="0.4">
      <c r="A18" s="39">
        <v>10</v>
      </c>
      <c r="B18" s="68"/>
      <c r="C18" s="69"/>
      <c r="D18" s="68"/>
      <c r="E18" s="69"/>
      <c r="F18" s="68"/>
      <c r="G18" s="69"/>
      <c r="H18" s="64"/>
      <c r="I18" s="65"/>
      <c r="J18" s="1" t="str">
        <f ca="1">IF(OFFSET('1~10'!$Q$7,ROW(A10)*5-5,0)="","",OFFSET('1~10'!$Q$7,ROW(A10)*5-5,0))</f>
        <v/>
      </c>
      <c r="K18" s="2" t="str">
        <f t="shared" si="0"/>
        <v xml:space="preserve"> </v>
      </c>
      <c r="L18" s="93" t="str">
        <f ca="1">IF(OFFSET('1~10'!$Q$8,ROW(A10)*5-5,0)="","",OFFSET('1~10'!$Q$8,ROW(A10)*5-5,0))</f>
        <v/>
      </c>
      <c r="M18" s="94"/>
      <c r="N18" s="3" t="str">
        <f ca="1">IF(OFFSET('1~10'!$Q$9,ROW(A10)*5-5,0)="","",OFFSET('1~10'!$Q$9,ROW(A10)*5-5,0))</f>
        <v/>
      </c>
      <c r="O18" s="4" t="str">
        <f ca="1">IF(OFFSET('1~10'!$Q$10,ROW(A10)*5-5,0)="","",OFFSET('1~10'!$Q$10,ROW(A10)*5-5,0))</f>
        <v/>
      </c>
      <c r="P18" s="4" t="str">
        <f ca="1">IF(OFFSET('1~10'!$Q$11,ROW(A10)*5-5,0)="","",OFFSET('1~10'!$Q$11,ROW(A10)*5-5,0))</f>
        <v/>
      </c>
      <c r="Q18" s="5" t="str">
        <f t="shared" ca="1" si="3"/>
        <v/>
      </c>
      <c r="R18" s="6" t="str">
        <f t="shared" ca="1" si="1"/>
        <v/>
      </c>
      <c r="S18" s="7" t="str">
        <f t="shared" si="4"/>
        <v xml:space="preserve"> </v>
      </c>
      <c r="T18" s="8" t="str">
        <f t="shared" si="2"/>
        <v xml:space="preserve"> </v>
      </c>
      <c r="U18" s="60" t="str">
        <f t="shared" ca="1" si="5"/>
        <v/>
      </c>
      <c r="V18" s="9" t="str">
        <f t="shared" ca="1" si="7"/>
        <v/>
      </c>
      <c r="W18" s="4" t="str">
        <f t="shared" ca="1" si="8"/>
        <v/>
      </c>
      <c r="X18" s="10" t="str">
        <f t="shared" ca="1" si="6"/>
        <v/>
      </c>
      <c r="Y18" s="4" t="str">
        <f t="shared" ca="1" si="9"/>
        <v/>
      </c>
      <c r="Z18" s="11" t="str">
        <f t="shared" ca="1" si="10"/>
        <v/>
      </c>
    </row>
    <row r="19" spans="1:26" ht="20.100000000000001" customHeight="1" x14ac:dyDescent="0.4">
      <c r="A19" s="39">
        <v>11</v>
      </c>
      <c r="B19" s="68"/>
      <c r="C19" s="69"/>
      <c r="D19" s="68"/>
      <c r="E19" s="69"/>
      <c r="F19" s="68"/>
      <c r="G19" s="69"/>
      <c r="H19" s="64"/>
      <c r="I19" s="65"/>
      <c r="J19" s="1" t="str">
        <f ca="1">IF(OFFSET('11~20'!$Q$7,ROW(A1)*5-5,0)="","",OFFSET('11~20'!$Q$7,ROW(A1)*5-5,0))</f>
        <v/>
      </c>
      <c r="K19" s="2" t="str">
        <f t="shared" si="0"/>
        <v xml:space="preserve"> </v>
      </c>
      <c r="L19" s="93" t="str">
        <f ca="1">IF(OFFSET('11~20'!$Q$8,ROW(A1)*5-5,0)="","",OFFSET('1~10'!$Q$8,ROW(A1)*5-5,0))</f>
        <v/>
      </c>
      <c r="M19" s="94"/>
      <c r="N19" s="3" t="str">
        <f ca="1">IF(OFFSET('11~20'!$Q$9,ROW(A1)*5-5,0)="","",OFFSET('1~10'!$Q$9,ROW(A1)*5-5,0))</f>
        <v/>
      </c>
      <c r="O19" s="4" t="str">
        <f ca="1">IF(OFFSET('11~20'!$Q$10,ROW(A1)*5-5,0)="","",OFFSET('11~20'!$Q$10,ROW(A1)*5-5,0))</f>
        <v/>
      </c>
      <c r="P19" s="4" t="str">
        <f ca="1">IF(OFFSET('11~20'!$Q$11,ROW(A1)*5-5,0)="","",OFFSET('11~20'!$Q$11,ROW(A1)*5-5,0))</f>
        <v/>
      </c>
      <c r="Q19" s="5" t="str">
        <f ca="1">IF(J19="        －","－ 　",IFERROR(L19/J19,""))</f>
        <v/>
      </c>
      <c r="R19" s="6" t="str">
        <f t="shared" ca="1" si="1"/>
        <v/>
      </c>
      <c r="S19" s="7" t="str">
        <f t="shared" si="4"/>
        <v xml:space="preserve"> </v>
      </c>
      <c r="T19" s="8" t="str">
        <f t="shared" si="2"/>
        <v xml:space="preserve"> </v>
      </c>
      <c r="U19" s="60" t="str">
        <f t="shared" ca="1" si="5"/>
        <v/>
      </c>
      <c r="V19" s="9" t="str">
        <f t="shared" ca="1" si="7"/>
        <v/>
      </c>
      <c r="W19" s="4" t="str">
        <f t="shared" ca="1" si="8"/>
        <v/>
      </c>
      <c r="X19" s="10" t="str">
        <f t="shared" ca="1" si="6"/>
        <v/>
      </c>
      <c r="Y19" s="4" t="str">
        <f t="shared" ca="1" si="9"/>
        <v/>
      </c>
      <c r="Z19" s="11" t="str">
        <f t="shared" ca="1" si="10"/>
        <v/>
      </c>
    </row>
    <row r="20" spans="1:26" ht="20.100000000000001" customHeight="1" x14ac:dyDescent="0.4">
      <c r="A20" s="39">
        <v>12</v>
      </c>
      <c r="B20" s="68"/>
      <c r="C20" s="69"/>
      <c r="D20" s="68"/>
      <c r="E20" s="69"/>
      <c r="F20" s="68"/>
      <c r="G20" s="69"/>
      <c r="H20" s="64"/>
      <c r="I20" s="65"/>
      <c r="J20" s="1" t="str">
        <f ca="1">IF(OFFSET('11~20'!$Q$7,ROW(A2)*5-5,0)="","",OFFSET('11~20'!$Q$7,ROW(A2)*5-5,0))</f>
        <v/>
      </c>
      <c r="K20" s="2" t="str">
        <f t="shared" si="0"/>
        <v xml:space="preserve"> </v>
      </c>
      <c r="L20" s="93" t="str">
        <f ca="1">IF(OFFSET('11~20'!$Q$8,ROW(A2)*5-5,0)="","",OFFSET('1~10'!$Q$8,ROW(A2)*5-5,0))</f>
        <v/>
      </c>
      <c r="M20" s="94"/>
      <c r="N20" s="3" t="str">
        <f ca="1">IF(OFFSET('11~20'!$Q$9,ROW(A2)*5-5,0)="","",OFFSET('1~10'!$Q$9,ROW(A2)*5-5,0))</f>
        <v/>
      </c>
      <c r="O20" s="4" t="str">
        <f ca="1">IF(OFFSET('11~20'!$Q$10,ROW(A2)*5-5,0)="","",OFFSET('11~20'!$Q$10,ROW(A2)*5-5,0))</f>
        <v/>
      </c>
      <c r="P20" s="4" t="str">
        <f ca="1">IF(OFFSET('11~20'!$Q$11,ROW(A2)*5-5,0)="","",OFFSET('11~20'!$Q$11,ROW(A2)*5-5,0))</f>
        <v/>
      </c>
      <c r="Q20" s="5" t="str">
        <f t="shared" ca="1" si="3"/>
        <v/>
      </c>
      <c r="R20" s="6" t="str">
        <f t="shared" ca="1" si="1"/>
        <v/>
      </c>
      <c r="S20" s="7" t="str">
        <f t="shared" si="4"/>
        <v xml:space="preserve"> </v>
      </c>
      <c r="T20" s="8" t="str">
        <f t="shared" si="2"/>
        <v xml:space="preserve"> </v>
      </c>
      <c r="U20" s="60" t="str">
        <f t="shared" ca="1" si="5"/>
        <v/>
      </c>
      <c r="V20" s="9" t="str">
        <f t="shared" ca="1" si="7"/>
        <v/>
      </c>
      <c r="W20" s="4" t="str">
        <f t="shared" ca="1" si="8"/>
        <v/>
      </c>
      <c r="X20" s="10" t="str">
        <f t="shared" ca="1" si="6"/>
        <v/>
      </c>
      <c r="Y20" s="4" t="str">
        <f t="shared" ca="1" si="9"/>
        <v/>
      </c>
      <c r="Z20" s="11" t="str">
        <f t="shared" ca="1" si="10"/>
        <v/>
      </c>
    </row>
    <row r="21" spans="1:26" ht="20.100000000000001" customHeight="1" x14ac:dyDescent="0.4">
      <c r="A21" s="39">
        <v>13</v>
      </c>
      <c r="B21" s="68"/>
      <c r="C21" s="69"/>
      <c r="D21" s="68"/>
      <c r="E21" s="69"/>
      <c r="F21" s="68"/>
      <c r="G21" s="69"/>
      <c r="H21" s="64"/>
      <c r="I21" s="65"/>
      <c r="J21" s="1" t="str">
        <f ca="1">IF(OFFSET('11~20'!$Q$7,ROW(A3)*5-5,0)="","",OFFSET('11~20'!$Q$7,ROW(A3)*5-5,0))</f>
        <v/>
      </c>
      <c r="K21" s="2" t="str">
        <f t="shared" si="0"/>
        <v xml:space="preserve"> </v>
      </c>
      <c r="L21" s="93" t="str">
        <f ca="1">IF(OFFSET('11~20'!$Q$8,ROW(A3)*5-5,0)="","",OFFSET('1~10'!$Q$8,ROW(A3)*5-5,0))</f>
        <v/>
      </c>
      <c r="M21" s="94"/>
      <c r="N21" s="3" t="str">
        <f ca="1">IF(OFFSET('11~20'!$Q$9,ROW(A3)*5-5,0)="","",OFFSET('1~10'!$Q$9,ROW(A3)*5-5,0))</f>
        <v/>
      </c>
      <c r="O21" s="4" t="str">
        <f ca="1">IF(OFFSET('11~20'!$Q$10,ROW(A3)*5-5,0)="","",OFFSET('11~20'!$Q$10,ROW(A3)*5-5,0))</f>
        <v/>
      </c>
      <c r="P21" s="4" t="str">
        <f ca="1">IF(OFFSET('11~20'!$Q$11,ROW(A3)*5-5,0)="","",OFFSET('11~20'!$Q$11,ROW(A3)*5-5,0))</f>
        <v/>
      </c>
      <c r="Q21" s="5" t="str">
        <f t="shared" ca="1" si="3"/>
        <v/>
      </c>
      <c r="R21" s="6" t="str">
        <f t="shared" ca="1" si="1"/>
        <v/>
      </c>
      <c r="S21" s="7" t="str">
        <f t="shared" si="4"/>
        <v xml:space="preserve"> </v>
      </c>
      <c r="T21" s="8" t="str">
        <f t="shared" si="2"/>
        <v xml:space="preserve"> </v>
      </c>
      <c r="U21" s="60" t="str">
        <f t="shared" ca="1" si="5"/>
        <v/>
      </c>
      <c r="V21" s="9" t="str">
        <f t="shared" ca="1" si="7"/>
        <v/>
      </c>
      <c r="W21" s="4" t="str">
        <f t="shared" ca="1" si="8"/>
        <v/>
      </c>
      <c r="X21" s="10" t="str">
        <f ca="1">IFERROR(O21/P21,"")</f>
        <v/>
      </c>
      <c r="Y21" s="4" t="str">
        <f ca="1">IFERROR(L21*X21,"")</f>
        <v/>
      </c>
      <c r="Z21" s="11" t="str">
        <f ca="1">IFERROR(W21/Y21,"")</f>
        <v/>
      </c>
    </row>
    <row r="22" spans="1:26" ht="20.100000000000001" customHeight="1" x14ac:dyDescent="0.4">
      <c r="A22" s="39">
        <v>14</v>
      </c>
      <c r="B22" s="68"/>
      <c r="C22" s="69"/>
      <c r="D22" s="68"/>
      <c r="E22" s="69"/>
      <c r="F22" s="68"/>
      <c r="G22" s="69"/>
      <c r="H22" s="64"/>
      <c r="I22" s="65"/>
      <c r="J22" s="1" t="str">
        <f ca="1">IF(OFFSET('11~20'!$Q$7,ROW(A4)*5-5,0)="","",OFFSET('11~20'!$Q$7,ROW(A4)*5-5,0))</f>
        <v/>
      </c>
      <c r="K22" s="2" t="str">
        <f t="shared" si="0"/>
        <v xml:space="preserve"> </v>
      </c>
      <c r="L22" s="93" t="str">
        <f ca="1">IF(OFFSET('11~20'!$Q$8,ROW(A4)*5-5,0)="","",OFFSET('1~10'!$Q$8,ROW(A4)*5-5,0))</f>
        <v/>
      </c>
      <c r="M22" s="94"/>
      <c r="N22" s="3" t="str">
        <f ca="1">IF(OFFSET('11~20'!$Q$9,ROW(A4)*5-5,0)="","",OFFSET('1~10'!$Q$9,ROW(A4)*5-5,0))</f>
        <v/>
      </c>
      <c r="O22" s="4" t="str">
        <f ca="1">IF(OFFSET('11~20'!$Q$10,ROW(A4)*5-5,0)="","",OFFSET('11~20'!$Q$10,ROW(A4)*5-5,0))</f>
        <v/>
      </c>
      <c r="P22" s="4" t="str">
        <f ca="1">IF(OFFSET('11~20'!$Q$11,ROW(A4)*5-5,0)="","",OFFSET('11~20'!$Q$11,ROW(A4)*5-5,0))</f>
        <v/>
      </c>
      <c r="Q22" s="5" t="str">
        <f t="shared" ca="1" si="3"/>
        <v/>
      </c>
      <c r="R22" s="6" t="str">
        <f t="shared" ca="1" si="1"/>
        <v/>
      </c>
      <c r="S22" s="7" t="str">
        <f t="shared" si="4"/>
        <v xml:space="preserve"> </v>
      </c>
      <c r="T22" s="8" t="str">
        <f t="shared" si="2"/>
        <v xml:space="preserve"> </v>
      </c>
      <c r="U22" s="60" t="str">
        <f t="shared" ca="1" si="5"/>
        <v/>
      </c>
      <c r="V22" s="9" t="str">
        <f t="shared" ca="1" si="7"/>
        <v/>
      </c>
      <c r="W22" s="4" t="str">
        <f t="shared" ca="1" si="8"/>
        <v/>
      </c>
      <c r="X22" s="10" t="str">
        <f t="shared" ca="1" si="6"/>
        <v/>
      </c>
      <c r="Y22" s="4" t="str">
        <f t="shared" ca="1" si="9"/>
        <v/>
      </c>
      <c r="Z22" s="11" t="str">
        <f t="shared" ca="1" si="10"/>
        <v/>
      </c>
    </row>
    <row r="23" spans="1:26" ht="20.100000000000001" customHeight="1" x14ac:dyDescent="0.4">
      <c r="A23" s="39">
        <v>15</v>
      </c>
      <c r="B23" s="68"/>
      <c r="C23" s="69"/>
      <c r="D23" s="68"/>
      <c r="E23" s="69"/>
      <c r="F23" s="68"/>
      <c r="G23" s="69"/>
      <c r="H23" s="64"/>
      <c r="I23" s="65"/>
      <c r="J23" s="1" t="str">
        <f ca="1">IF(OFFSET('11~20'!$Q$7,ROW(A5)*5-5,0)="","",OFFSET('11~20'!$Q$7,ROW(A5)*5-5,0))</f>
        <v/>
      </c>
      <c r="K23" s="2" t="str">
        <f t="shared" si="0"/>
        <v xml:space="preserve"> </v>
      </c>
      <c r="L23" s="93" t="str">
        <f ca="1">IF(OFFSET('11~20'!$Q$8,ROW(A5)*5-5,0)="","",OFFSET('1~10'!$Q$8,ROW(A5)*5-5,0))</f>
        <v/>
      </c>
      <c r="M23" s="94"/>
      <c r="N23" s="3" t="str">
        <f ca="1">IF(OFFSET('11~20'!$Q$9,ROW(A5)*5-5,0)="","",OFFSET('1~10'!$Q$9,ROW(A5)*5-5,0))</f>
        <v/>
      </c>
      <c r="O23" s="4" t="str">
        <f ca="1">IF(OFFSET('11~20'!$Q$10,ROW(A5)*5-5,0)="","",OFFSET('11~20'!$Q$10,ROW(A5)*5-5,0))</f>
        <v/>
      </c>
      <c r="P23" s="4" t="str">
        <f ca="1">IF(OFFSET('11~20'!$Q$11,ROW(A5)*5-5,0)="","",OFFSET('11~20'!$Q$11,ROW(A5)*5-5,0))</f>
        <v/>
      </c>
      <c r="Q23" s="5" t="str">
        <f t="shared" ca="1" si="3"/>
        <v/>
      </c>
      <c r="R23" s="6" t="str">
        <f t="shared" ca="1" si="1"/>
        <v/>
      </c>
      <c r="S23" s="7" t="str">
        <f t="shared" si="4"/>
        <v xml:space="preserve"> </v>
      </c>
      <c r="T23" s="8" t="str">
        <f t="shared" si="2"/>
        <v xml:space="preserve"> </v>
      </c>
      <c r="U23" s="60" t="str">
        <f t="shared" ca="1" si="5"/>
        <v/>
      </c>
      <c r="V23" s="9" t="str">
        <f t="shared" ca="1" si="7"/>
        <v/>
      </c>
      <c r="W23" s="4" t="str">
        <f t="shared" ca="1" si="8"/>
        <v/>
      </c>
      <c r="X23" s="10" t="str">
        <f t="shared" ca="1" si="6"/>
        <v/>
      </c>
      <c r="Y23" s="4" t="str">
        <f t="shared" ca="1" si="9"/>
        <v/>
      </c>
      <c r="Z23" s="11" t="str">
        <f t="shared" ca="1" si="10"/>
        <v/>
      </c>
    </row>
    <row r="24" spans="1:26" ht="20.100000000000001" customHeight="1" x14ac:dyDescent="0.4">
      <c r="A24" s="39">
        <v>16</v>
      </c>
      <c r="B24" s="68"/>
      <c r="C24" s="69"/>
      <c r="D24" s="68"/>
      <c r="E24" s="69"/>
      <c r="F24" s="68"/>
      <c r="G24" s="69"/>
      <c r="H24" s="64"/>
      <c r="I24" s="65"/>
      <c r="J24" s="1" t="str">
        <f ca="1">IF(OFFSET('11~20'!$Q$7,ROW(A6)*5-5,0)="","",OFFSET('11~20'!$Q$7,ROW(A6)*5-5,0))</f>
        <v/>
      </c>
      <c r="K24" s="2" t="str">
        <f t="shared" si="0"/>
        <v xml:space="preserve"> </v>
      </c>
      <c r="L24" s="93" t="str">
        <f ca="1">IF(OFFSET('11~20'!$Q$8,ROW(A6)*5-5,0)="","",OFFSET('1~10'!$Q$8,ROW(A6)*5-5,0))</f>
        <v/>
      </c>
      <c r="M24" s="94"/>
      <c r="N24" s="3" t="str">
        <f ca="1">IF(OFFSET('11~20'!$Q$9,ROW(A6)*5-5,0)="","",OFFSET('1~10'!$Q$9,ROW(A6)*5-5,0))</f>
        <v/>
      </c>
      <c r="O24" s="4" t="str">
        <f ca="1">IF(OFFSET('11~20'!$Q$10,ROW(A6)*5-5,0)="","",OFFSET('11~20'!$Q$10,ROW(A6)*5-5,0))</f>
        <v/>
      </c>
      <c r="P24" s="4" t="str">
        <f ca="1">IF(OFFSET('11~20'!$Q$11,ROW(A6)*5-5,0)="","",OFFSET('11~20'!$Q$11,ROW(A6)*5-5,0))</f>
        <v/>
      </c>
      <c r="Q24" s="5" t="str">
        <f t="shared" ca="1" si="3"/>
        <v/>
      </c>
      <c r="R24" s="6" t="str">
        <f t="shared" ca="1" si="1"/>
        <v/>
      </c>
      <c r="S24" s="7" t="str">
        <f t="shared" si="4"/>
        <v xml:space="preserve"> </v>
      </c>
      <c r="T24" s="8" t="str">
        <f t="shared" si="2"/>
        <v xml:space="preserve"> </v>
      </c>
      <c r="U24" s="60" t="str">
        <f t="shared" ca="1" si="5"/>
        <v/>
      </c>
      <c r="V24" s="9" t="str">
        <f t="shared" ca="1" si="7"/>
        <v/>
      </c>
      <c r="W24" s="4" t="str">
        <f t="shared" ca="1" si="8"/>
        <v/>
      </c>
      <c r="X24" s="10" t="str">
        <f t="shared" ca="1" si="6"/>
        <v/>
      </c>
      <c r="Y24" s="4" t="str">
        <f t="shared" ca="1" si="9"/>
        <v/>
      </c>
      <c r="Z24" s="11" t="str">
        <f t="shared" ca="1" si="10"/>
        <v/>
      </c>
    </row>
    <row r="25" spans="1:26" ht="20.100000000000001" customHeight="1" x14ac:dyDescent="0.4">
      <c r="A25" s="39">
        <v>17</v>
      </c>
      <c r="B25" s="68"/>
      <c r="C25" s="69"/>
      <c r="D25" s="68"/>
      <c r="E25" s="69"/>
      <c r="F25" s="68"/>
      <c r="G25" s="69"/>
      <c r="H25" s="64"/>
      <c r="I25" s="65"/>
      <c r="J25" s="1" t="str">
        <f ca="1">IF(OFFSET('11~20'!$Q$7,ROW(A7)*5-5,0)="","",OFFSET('11~20'!$Q$7,ROW(A7)*5-5,0))</f>
        <v/>
      </c>
      <c r="K25" s="2" t="str">
        <f t="shared" si="0"/>
        <v xml:space="preserve"> </v>
      </c>
      <c r="L25" s="93" t="str">
        <f ca="1">IF(OFFSET('11~20'!$Q$8,ROW(A7)*5-5,0)="","",OFFSET('1~10'!$Q$8,ROW(A7)*5-5,0))</f>
        <v/>
      </c>
      <c r="M25" s="94"/>
      <c r="N25" s="3" t="str">
        <f ca="1">IF(OFFSET('11~20'!$Q$9,ROW(A7)*5-5,0)="","",OFFSET('1~10'!$Q$9,ROW(A7)*5-5,0))</f>
        <v/>
      </c>
      <c r="O25" s="4" t="str">
        <f ca="1">IF(OFFSET('11~20'!$Q$10,ROW(A7)*5-5,0)="","",OFFSET('11~20'!$Q$10,ROW(A7)*5-5,0))</f>
        <v/>
      </c>
      <c r="P25" s="4" t="str">
        <f ca="1">IF(OFFSET('11~20'!$Q$11,ROW(A7)*5-5,0)="","",OFFSET('11~20'!$Q$11,ROW(A7)*5-5,0))</f>
        <v/>
      </c>
      <c r="Q25" s="5" t="str">
        <f t="shared" ca="1" si="3"/>
        <v/>
      </c>
      <c r="R25" s="6" t="str">
        <f t="shared" ca="1" si="1"/>
        <v/>
      </c>
      <c r="S25" s="7" t="str">
        <f t="shared" si="4"/>
        <v xml:space="preserve"> </v>
      </c>
      <c r="T25" s="8" t="str">
        <f t="shared" si="2"/>
        <v xml:space="preserve"> </v>
      </c>
      <c r="U25" s="60" t="str">
        <f t="shared" ca="1" si="5"/>
        <v/>
      </c>
      <c r="V25" s="9" t="str">
        <f t="shared" ca="1" si="7"/>
        <v/>
      </c>
      <c r="W25" s="4" t="str">
        <f t="shared" ca="1" si="8"/>
        <v/>
      </c>
      <c r="X25" s="10" t="str">
        <f t="shared" ca="1" si="6"/>
        <v/>
      </c>
      <c r="Y25" s="4" t="str">
        <f t="shared" ca="1" si="9"/>
        <v/>
      </c>
      <c r="Z25" s="11" t="str">
        <f t="shared" ca="1" si="10"/>
        <v/>
      </c>
    </row>
    <row r="26" spans="1:26" ht="20.100000000000001" customHeight="1" x14ac:dyDescent="0.4">
      <c r="A26" s="39">
        <v>18</v>
      </c>
      <c r="B26" s="68"/>
      <c r="C26" s="69"/>
      <c r="D26" s="68"/>
      <c r="E26" s="69"/>
      <c r="F26" s="68"/>
      <c r="G26" s="69"/>
      <c r="H26" s="64"/>
      <c r="I26" s="65"/>
      <c r="J26" s="1" t="str">
        <f ca="1">IF(OFFSET('11~20'!$Q$7,ROW(A8)*5-5,0)="","",OFFSET('11~20'!$Q$7,ROW(A8)*5-5,0))</f>
        <v/>
      </c>
      <c r="K26" s="2" t="str">
        <f t="shared" si="0"/>
        <v xml:space="preserve"> </v>
      </c>
      <c r="L26" s="93" t="str">
        <f ca="1">IF(OFFSET('11~20'!$Q$8,ROW(A8)*5-5,0)="","",OFFSET('1~10'!$Q$8,ROW(A8)*5-5,0))</f>
        <v/>
      </c>
      <c r="M26" s="94"/>
      <c r="N26" s="3" t="str">
        <f ca="1">IF(OFFSET('11~20'!$Q$9,ROW(A8)*5-5,0)="","",OFFSET('1~10'!$Q$9,ROW(A8)*5-5,0))</f>
        <v/>
      </c>
      <c r="O26" s="4" t="str">
        <f ca="1">IF(OFFSET('11~20'!$Q$10,ROW(A8)*5-5,0)="","",OFFSET('11~20'!$Q$10,ROW(A8)*5-5,0))</f>
        <v/>
      </c>
      <c r="P26" s="4" t="str">
        <f ca="1">IF(OFFSET('11~20'!$Q$11,ROW(A8)*5-5,0)="","",OFFSET('11~20'!$Q$11,ROW(A8)*5-5,0))</f>
        <v/>
      </c>
      <c r="Q26" s="5" t="str">
        <f t="shared" ca="1" si="3"/>
        <v/>
      </c>
      <c r="R26" s="6" t="str">
        <f t="shared" ca="1" si="1"/>
        <v/>
      </c>
      <c r="S26" s="7" t="str">
        <f t="shared" si="4"/>
        <v xml:space="preserve"> </v>
      </c>
      <c r="T26" s="8" t="str">
        <f t="shared" si="2"/>
        <v xml:space="preserve"> </v>
      </c>
      <c r="U26" s="60" t="str">
        <f t="shared" ca="1" si="5"/>
        <v/>
      </c>
      <c r="V26" s="9" t="str">
        <f t="shared" ca="1" si="7"/>
        <v/>
      </c>
      <c r="W26" s="4" t="str">
        <f t="shared" ca="1" si="8"/>
        <v/>
      </c>
      <c r="X26" s="10" t="str">
        <f t="shared" ca="1" si="6"/>
        <v/>
      </c>
      <c r="Y26" s="4" t="str">
        <f t="shared" ca="1" si="9"/>
        <v/>
      </c>
      <c r="Z26" s="11" t="str">
        <f t="shared" ca="1" si="10"/>
        <v/>
      </c>
    </row>
    <row r="27" spans="1:26" ht="20.100000000000001" customHeight="1" x14ac:dyDescent="0.4">
      <c r="A27" s="39">
        <v>19</v>
      </c>
      <c r="B27" s="68"/>
      <c r="C27" s="69"/>
      <c r="D27" s="68"/>
      <c r="E27" s="69"/>
      <c r="F27" s="68"/>
      <c r="G27" s="69"/>
      <c r="H27" s="64"/>
      <c r="I27" s="65"/>
      <c r="J27" s="1" t="str">
        <f ca="1">IF(OFFSET('11~20'!$Q$7,ROW(A9)*5-5,0)="","",OFFSET('11~20'!$Q$7,ROW(A9)*5-5,0))</f>
        <v/>
      </c>
      <c r="K27" s="2" t="str">
        <f t="shared" si="0"/>
        <v xml:space="preserve"> </v>
      </c>
      <c r="L27" s="93" t="str">
        <f ca="1">IF(OFFSET('11~20'!$Q$8,ROW(A9)*5-5,0)="","",OFFSET('1~10'!$Q$8,ROW(A9)*5-5,0))</f>
        <v/>
      </c>
      <c r="M27" s="94"/>
      <c r="N27" s="3" t="str">
        <f ca="1">IF(OFFSET('11~20'!$Q$9,ROW(A9)*5-5,0)="","",OFFSET('1~10'!$Q$9,ROW(A9)*5-5,0))</f>
        <v/>
      </c>
      <c r="O27" s="4" t="str">
        <f ca="1">IF(OFFSET('11~20'!$Q$10,ROW(A9)*5-5,0)="","",OFFSET('11~20'!$Q$10,ROW(A9)*5-5,0))</f>
        <v/>
      </c>
      <c r="P27" s="4" t="str">
        <f ca="1">IF(OFFSET('11~20'!$Q$11,ROW(A9)*5-5,0)="","",OFFSET('11~20'!$Q$11,ROW(A9)*5-5,0))</f>
        <v/>
      </c>
      <c r="Q27" s="5" t="str">
        <f t="shared" ca="1" si="3"/>
        <v/>
      </c>
      <c r="R27" s="6" t="str">
        <f t="shared" ca="1" si="1"/>
        <v/>
      </c>
      <c r="S27" s="7" t="str">
        <f t="shared" si="4"/>
        <v xml:space="preserve"> </v>
      </c>
      <c r="T27" s="8" t="str">
        <f t="shared" si="2"/>
        <v xml:space="preserve"> </v>
      </c>
      <c r="U27" s="60" t="str">
        <f t="shared" ca="1" si="5"/>
        <v/>
      </c>
      <c r="V27" s="9" t="str">
        <f t="shared" ca="1" si="7"/>
        <v/>
      </c>
      <c r="W27" s="4" t="str">
        <f t="shared" ca="1" si="8"/>
        <v/>
      </c>
      <c r="X27" s="10" t="str">
        <f t="shared" ca="1" si="6"/>
        <v/>
      </c>
      <c r="Y27" s="4" t="str">
        <f t="shared" ca="1" si="9"/>
        <v/>
      </c>
      <c r="Z27" s="11" t="str">
        <f t="shared" ca="1" si="10"/>
        <v/>
      </c>
    </row>
    <row r="28" spans="1:26" ht="20.100000000000001" customHeight="1" x14ac:dyDescent="0.4">
      <c r="A28" s="39">
        <v>20</v>
      </c>
      <c r="B28" s="68"/>
      <c r="C28" s="69"/>
      <c r="D28" s="68"/>
      <c r="E28" s="69"/>
      <c r="F28" s="68"/>
      <c r="G28" s="69"/>
      <c r="H28" s="64"/>
      <c r="I28" s="65"/>
      <c r="J28" s="1" t="str">
        <f ca="1">IF(OFFSET('11~20'!$Q$7,ROW(A10)*5-5,0)="","",OFFSET('11~20'!$Q$7,ROW(A10)*5-5,0))</f>
        <v/>
      </c>
      <c r="K28" s="2" t="str">
        <f t="shared" si="0"/>
        <v xml:space="preserve"> </v>
      </c>
      <c r="L28" s="93" t="str">
        <f ca="1">IF(OFFSET('11~20'!$Q$8,ROW(A10)*5-5,0)="","",OFFSET('1~10'!$Q$8,ROW(A10)*5-5,0))</f>
        <v/>
      </c>
      <c r="M28" s="94"/>
      <c r="N28" s="3" t="str">
        <f ca="1">IF(OFFSET('11~20'!$Q$9,ROW(A10)*5-5,0)="","",OFFSET('1~10'!$Q$9,ROW(A10)*5-5,0))</f>
        <v/>
      </c>
      <c r="O28" s="4" t="str">
        <f ca="1">IF(OFFSET('11~20'!$Q$10,ROW(A10)*5-5,0)="","",OFFSET('11~20'!$Q$10,ROW(A10)*5-5,0))</f>
        <v/>
      </c>
      <c r="P28" s="4" t="str">
        <f ca="1">IF(OFFSET('11~20'!$Q$11,ROW(A10)*5-5,0)="","",OFFSET('11~20'!$Q$11,ROW(A10)*5-5,0))</f>
        <v/>
      </c>
      <c r="Q28" s="5" t="str">
        <f t="shared" ca="1" si="3"/>
        <v/>
      </c>
      <c r="R28" s="6" t="str">
        <f t="shared" ca="1" si="1"/>
        <v/>
      </c>
      <c r="S28" s="7" t="str">
        <f t="shared" si="4"/>
        <v xml:space="preserve"> </v>
      </c>
      <c r="T28" s="8" t="str">
        <f t="shared" si="2"/>
        <v xml:space="preserve"> </v>
      </c>
      <c r="U28" s="60" t="str">
        <f t="shared" ca="1" si="5"/>
        <v/>
      </c>
      <c r="V28" s="9" t="str">
        <f t="shared" ca="1" si="7"/>
        <v/>
      </c>
      <c r="W28" s="4" t="str">
        <f t="shared" ca="1" si="8"/>
        <v/>
      </c>
      <c r="X28" s="10" t="str">
        <f t="shared" ca="1" si="6"/>
        <v/>
      </c>
      <c r="Y28" s="4" t="str">
        <f t="shared" ca="1" si="9"/>
        <v/>
      </c>
      <c r="Z28" s="11" t="str">
        <f t="shared" ca="1" si="10"/>
        <v/>
      </c>
    </row>
    <row r="29" spans="1:26" ht="20.100000000000001" customHeight="1" x14ac:dyDescent="0.4">
      <c r="A29" s="39">
        <v>21</v>
      </c>
      <c r="B29" s="68"/>
      <c r="C29" s="69"/>
      <c r="D29" s="68"/>
      <c r="E29" s="69"/>
      <c r="F29" s="68"/>
      <c r="G29" s="69"/>
      <c r="H29" s="64"/>
      <c r="I29" s="65"/>
      <c r="J29" s="1" t="str">
        <f ca="1">IF(OFFSET('21~30'!$Q$7,ROW(A1)*5-5,0)="","",OFFSET('21~30'!$Q$7,ROW(A1)*5-5,0))</f>
        <v/>
      </c>
      <c r="K29" s="2" t="str">
        <f t="shared" si="0"/>
        <v xml:space="preserve"> </v>
      </c>
      <c r="L29" s="93" t="str">
        <f ca="1">IF(OFFSET('21~30'!$Q$8,ROW(A1)*5-5,0)="","",OFFSET('21~30'!$Q$8,ROW(A1)*5-5,0))</f>
        <v/>
      </c>
      <c r="M29" s="94"/>
      <c r="N29" s="3" t="str">
        <f ca="1">IF(OFFSET('21~30'!$Q$9,ROW(A1)*5-5,0)="","",OFFSET('21~30'!$Q$9,ROW(A1)*5-5,0))</f>
        <v/>
      </c>
      <c r="O29" s="4" t="str">
        <f ca="1">IF(OFFSET('21~30'!$Q$10,ROW(A1)*5-5,0)="","",OFFSET('21~30'!$Q$10,ROW(A1)*5-5,0))</f>
        <v/>
      </c>
      <c r="P29" s="4" t="str">
        <f ca="1">IF(OFFSET('21~30'!$Q$11,ROW(A1)*5-5,0)="","",OFFSET('21~30'!$Q$11,ROW(A1)*5-5,0))</f>
        <v/>
      </c>
      <c r="Q29" s="5" t="str">
        <f t="shared" ca="1" si="3"/>
        <v/>
      </c>
      <c r="R29" s="6" t="str">
        <f t="shared" ca="1" si="1"/>
        <v/>
      </c>
      <c r="S29" s="7" t="str">
        <f t="shared" si="4"/>
        <v xml:space="preserve"> </v>
      </c>
      <c r="T29" s="8" t="str">
        <f t="shared" si="2"/>
        <v xml:space="preserve"> </v>
      </c>
      <c r="U29" s="60" t="str">
        <f t="shared" ca="1" si="5"/>
        <v/>
      </c>
      <c r="V29" s="9" t="str">
        <f t="shared" ca="1" si="7"/>
        <v/>
      </c>
      <c r="W29" s="4" t="str">
        <f t="shared" ca="1" si="8"/>
        <v/>
      </c>
      <c r="X29" s="10" t="str">
        <f t="shared" ca="1" si="6"/>
        <v/>
      </c>
      <c r="Y29" s="4" t="str">
        <f t="shared" ca="1" si="9"/>
        <v/>
      </c>
      <c r="Z29" s="11" t="str">
        <f t="shared" ca="1" si="10"/>
        <v/>
      </c>
    </row>
    <row r="30" spans="1:26" ht="20.100000000000001" customHeight="1" x14ac:dyDescent="0.4">
      <c r="A30" s="39">
        <v>22</v>
      </c>
      <c r="B30" s="68"/>
      <c r="C30" s="69"/>
      <c r="D30" s="68"/>
      <c r="E30" s="69"/>
      <c r="F30" s="68"/>
      <c r="G30" s="69"/>
      <c r="H30" s="64"/>
      <c r="I30" s="65"/>
      <c r="J30" s="1" t="str">
        <f ca="1">IF(OFFSET('21~30'!$Q$7,ROW(A2)*5-5,0)="","",OFFSET('21~30'!$Q$7,ROW(A2)*5-5,0))</f>
        <v/>
      </c>
      <c r="K30" s="2" t="str">
        <f t="shared" si="0"/>
        <v xml:space="preserve"> </v>
      </c>
      <c r="L30" s="93" t="str">
        <f ca="1">IF(OFFSET('21~30'!$Q$8,ROW(A2)*5-5,0)="","",OFFSET('21~30'!$Q$8,ROW(A2)*5-5,0))</f>
        <v/>
      </c>
      <c r="M30" s="94"/>
      <c r="N30" s="3" t="str">
        <f ca="1">IF(OFFSET('21~30'!$Q$9,ROW(A2)*5-5,0)="","",OFFSET('21~30'!$Q$9,ROW(A2)*5-5,0))</f>
        <v/>
      </c>
      <c r="O30" s="4" t="str">
        <f ca="1">IF(OFFSET('21~30'!$Q$10,ROW(A2)*5-5,0)="","",OFFSET('21~30'!$Q$10,ROW(A2)*5-5,0))</f>
        <v/>
      </c>
      <c r="P30" s="4" t="str">
        <f ca="1">IF(OFFSET('21~30'!$Q$11,ROW(A2)*5-5,0)="","",OFFSET('21~30'!$Q$11,ROW(A2)*5-5,0))</f>
        <v/>
      </c>
      <c r="Q30" s="5" t="str">
        <f t="shared" ca="1" si="3"/>
        <v/>
      </c>
      <c r="R30" s="6" t="str">
        <f t="shared" ca="1" si="1"/>
        <v/>
      </c>
      <c r="S30" s="7" t="str">
        <f t="shared" si="4"/>
        <v xml:space="preserve"> </v>
      </c>
      <c r="T30" s="8" t="str">
        <f t="shared" si="2"/>
        <v xml:space="preserve"> </v>
      </c>
      <c r="U30" s="60" t="str">
        <f t="shared" ca="1" si="5"/>
        <v/>
      </c>
      <c r="V30" s="9" t="str">
        <f t="shared" ca="1" si="7"/>
        <v/>
      </c>
      <c r="W30" s="4" t="str">
        <f t="shared" ca="1" si="8"/>
        <v/>
      </c>
      <c r="X30" s="10" t="str">
        <f t="shared" ca="1" si="6"/>
        <v/>
      </c>
      <c r="Y30" s="4" t="str">
        <f t="shared" ca="1" si="9"/>
        <v/>
      </c>
      <c r="Z30" s="11" t="str">
        <f t="shared" ca="1" si="10"/>
        <v/>
      </c>
    </row>
    <row r="31" spans="1:26" ht="20.100000000000001" customHeight="1" x14ac:dyDescent="0.4">
      <c r="A31" s="39">
        <v>23</v>
      </c>
      <c r="B31" s="68"/>
      <c r="C31" s="69"/>
      <c r="D31" s="68"/>
      <c r="E31" s="69"/>
      <c r="F31" s="68"/>
      <c r="G31" s="69"/>
      <c r="H31" s="64"/>
      <c r="I31" s="65"/>
      <c r="J31" s="1" t="str">
        <f ca="1">IF(OFFSET('21~30'!$Q$7,ROW(A3)*5-5,0)="","",OFFSET('21~30'!$Q$7,ROW(A3)*5-5,0))</f>
        <v/>
      </c>
      <c r="K31" s="2" t="str">
        <f t="shared" si="0"/>
        <v xml:space="preserve"> </v>
      </c>
      <c r="L31" s="93" t="str">
        <f ca="1">IF(OFFSET('21~30'!$Q$8,ROW(A3)*5-5,0)="","",OFFSET('21~30'!$Q$8,ROW(A3)*5-5,0))</f>
        <v/>
      </c>
      <c r="M31" s="94"/>
      <c r="N31" s="3" t="str">
        <f ca="1">IF(OFFSET('21~30'!$Q$9,ROW(A3)*5-5,0)="","",OFFSET('21~30'!$Q$9,ROW(A3)*5-5,0))</f>
        <v/>
      </c>
      <c r="O31" s="4" t="str">
        <f ca="1">IF(OFFSET('21~30'!$Q$10,ROW(A3)*5-5,0)="","",OFFSET('21~30'!$Q$10,ROW(A3)*5-5,0))</f>
        <v/>
      </c>
      <c r="P31" s="4" t="str">
        <f ca="1">IF(OFFSET('21~30'!$Q$11,ROW(A3)*5-5,0)="","",OFFSET('21~30'!$Q$11,ROW(A3)*5-5,0))</f>
        <v/>
      </c>
      <c r="Q31" s="5" t="str">
        <f t="shared" ca="1" si="3"/>
        <v/>
      </c>
      <c r="R31" s="6" t="str">
        <f t="shared" ca="1" si="1"/>
        <v/>
      </c>
      <c r="S31" s="7" t="str">
        <f t="shared" si="4"/>
        <v xml:space="preserve"> </v>
      </c>
      <c r="T31" s="8" t="str">
        <f t="shared" si="2"/>
        <v xml:space="preserve"> </v>
      </c>
      <c r="U31" s="60" t="str">
        <f t="shared" ca="1" si="5"/>
        <v/>
      </c>
      <c r="V31" s="9" t="str">
        <f t="shared" ca="1" si="7"/>
        <v/>
      </c>
      <c r="W31" s="4" t="str">
        <f t="shared" ca="1" si="8"/>
        <v/>
      </c>
      <c r="X31" s="10" t="str">
        <f t="shared" ca="1" si="6"/>
        <v/>
      </c>
      <c r="Y31" s="4" t="str">
        <f t="shared" ca="1" si="9"/>
        <v/>
      </c>
      <c r="Z31" s="11" t="str">
        <f t="shared" ca="1" si="10"/>
        <v/>
      </c>
    </row>
    <row r="32" spans="1:26" ht="20.100000000000001" customHeight="1" x14ac:dyDescent="0.4">
      <c r="A32" s="39">
        <v>24</v>
      </c>
      <c r="B32" s="68"/>
      <c r="C32" s="69"/>
      <c r="D32" s="68"/>
      <c r="E32" s="69"/>
      <c r="F32" s="68"/>
      <c r="G32" s="69"/>
      <c r="H32" s="64"/>
      <c r="I32" s="65"/>
      <c r="J32" s="1" t="str">
        <f ca="1">IF(OFFSET('21~30'!$Q$7,ROW(A4)*5-5,0)="","",OFFSET('21~30'!$Q$7,ROW(A4)*5-5,0))</f>
        <v/>
      </c>
      <c r="K32" s="2" t="str">
        <f t="shared" si="0"/>
        <v xml:space="preserve"> </v>
      </c>
      <c r="L32" s="93" t="str">
        <f ca="1">IF(OFFSET('21~30'!$Q$8,ROW(A4)*5-5,0)="","",OFFSET('21~30'!$Q$8,ROW(A4)*5-5,0))</f>
        <v/>
      </c>
      <c r="M32" s="94"/>
      <c r="N32" s="3" t="str">
        <f ca="1">IF(OFFSET('21~30'!$Q$9,ROW(A4)*5-5,0)="","",OFFSET('21~30'!$Q$9,ROW(A4)*5-5,0))</f>
        <v/>
      </c>
      <c r="O32" s="4" t="str">
        <f ca="1">IF(OFFSET('21~30'!$Q$10,ROW(A4)*5-5,0)="","",OFFSET('21~30'!$Q$10,ROW(A4)*5-5,0))</f>
        <v/>
      </c>
      <c r="P32" s="4" t="str">
        <f ca="1">IF(OFFSET('21~30'!$Q$11,ROW(A4)*5-5,0)="","",OFFSET('21~30'!$Q$11,ROW(A4)*5-5,0))</f>
        <v/>
      </c>
      <c r="Q32" s="5" t="str">
        <f t="shared" ca="1" si="3"/>
        <v/>
      </c>
      <c r="R32" s="6" t="str">
        <f t="shared" ca="1" si="1"/>
        <v/>
      </c>
      <c r="S32" s="7" t="str">
        <f t="shared" si="4"/>
        <v xml:space="preserve"> </v>
      </c>
      <c r="T32" s="8" t="str">
        <f t="shared" si="2"/>
        <v xml:space="preserve"> </v>
      </c>
      <c r="U32" s="60" t="str">
        <f t="shared" ca="1" si="5"/>
        <v/>
      </c>
      <c r="V32" s="9" t="str">
        <f t="shared" ca="1" si="7"/>
        <v/>
      </c>
      <c r="W32" s="4" t="str">
        <f t="shared" ca="1" si="8"/>
        <v/>
      </c>
      <c r="X32" s="10" t="str">
        <f t="shared" ca="1" si="6"/>
        <v/>
      </c>
      <c r="Y32" s="4" t="str">
        <f t="shared" ca="1" si="9"/>
        <v/>
      </c>
      <c r="Z32" s="11" t="str">
        <f t="shared" ca="1" si="10"/>
        <v/>
      </c>
    </row>
    <row r="33" spans="1:26" ht="20.100000000000001" customHeight="1" x14ac:dyDescent="0.4">
      <c r="A33" s="39">
        <v>25</v>
      </c>
      <c r="B33" s="68"/>
      <c r="C33" s="69"/>
      <c r="D33" s="68"/>
      <c r="E33" s="69"/>
      <c r="F33" s="68"/>
      <c r="G33" s="69"/>
      <c r="H33" s="64"/>
      <c r="I33" s="65"/>
      <c r="J33" s="1" t="str">
        <f ca="1">IF(OFFSET('21~30'!$Q$7,ROW(A5)*5-5,0)="","",OFFSET('21~30'!$Q$7,ROW(A5)*5-5,0))</f>
        <v/>
      </c>
      <c r="K33" s="2" t="str">
        <f t="shared" si="0"/>
        <v xml:space="preserve"> </v>
      </c>
      <c r="L33" s="93" t="str">
        <f ca="1">IF(OFFSET('21~30'!$Q$8,ROW(A5)*5-5,0)="","",OFFSET('21~30'!$Q$8,ROW(A5)*5-5,0))</f>
        <v/>
      </c>
      <c r="M33" s="94"/>
      <c r="N33" s="3" t="str">
        <f ca="1">IF(OFFSET('21~30'!$Q$9,ROW(A5)*5-5,0)="","",OFFSET('21~30'!$Q$9,ROW(A5)*5-5,0))</f>
        <v/>
      </c>
      <c r="O33" s="4" t="str">
        <f ca="1">IF(OFFSET('21~30'!$Q$10,ROW(A5)*5-5,0)="","",OFFSET('21~30'!$Q$10,ROW(A5)*5-5,0))</f>
        <v/>
      </c>
      <c r="P33" s="4" t="str">
        <f ca="1">IF(OFFSET('21~30'!$Q$11,ROW(A5)*5-5,0)="","",OFFSET('21~30'!$Q$11,ROW(A5)*5-5,0))</f>
        <v/>
      </c>
      <c r="Q33" s="5" t="str">
        <f t="shared" ca="1" si="3"/>
        <v/>
      </c>
      <c r="R33" s="6" t="str">
        <f t="shared" ca="1" si="1"/>
        <v/>
      </c>
      <c r="S33" s="7" t="str">
        <f t="shared" si="4"/>
        <v xml:space="preserve"> </v>
      </c>
      <c r="T33" s="8" t="str">
        <f t="shared" si="2"/>
        <v xml:space="preserve"> </v>
      </c>
      <c r="U33" s="60" t="str">
        <f t="shared" ca="1" si="5"/>
        <v/>
      </c>
      <c r="V33" s="9" t="str">
        <f t="shared" ca="1" si="7"/>
        <v/>
      </c>
      <c r="W33" s="4" t="str">
        <f t="shared" ca="1" si="8"/>
        <v/>
      </c>
      <c r="X33" s="10" t="str">
        <f t="shared" ca="1" si="6"/>
        <v/>
      </c>
      <c r="Y33" s="4" t="str">
        <f t="shared" ca="1" si="9"/>
        <v/>
      </c>
      <c r="Z33" s="11" t="str">
        <f t="shared" ca="1" si="10"/>
        <v/>
      </c>
    </row>
    <row r="34" spans="1:26" ht="20.100000000000001" customHeight="1" x14ac:dyDescent="0.4">
      <c r="A34" s="39">
        <v>26</v>
      </c>
      <c r="B34" s="68"/>
      <c r="C34" s="69"/>
      <c r="D34" s="68"/>
      <c r="E34" s="69"/>
      <c r="F34" s="68"/>
      <c r="G34" s="69"/>
      <c r="H34" s="64"/>
      <c r="I34" s="65"/>
      <c r="J34" s="1" t="str">
        <f ca="1">IF(OFFSET('21~30'!$Q$7,ROW(A6)*5-5,0)="","",OFFSET('21~30'!$Q$7,ROW(A6)*5-5,0))</f>
        <v/>
      </c>
      <c r="K34" s="2" t="str">
        <f t="shared" si="0"/>
        <v xml:space="preserve"> </v>
      </c>
      <c r="L34" s="93" t="str">
        <f ca="1">IF(OFFSET('21~30'!$Q$8,ROW(A6)*5-5,0)="","",OFFSET('21~30'!$Q$8,ROW(A6)*5-5,0))</f>
        <v/>
      </c>
      <c r="M34" s="94"/>
      <c r="N34" s="3" t="str">
        <f ca="1">IF(OFFSET('21~30'!$Q$9,ROW(A6)*5-5,0)="","",OFFSET('21~30'!$Q$9,ROW(A6)*5-5,0))</f>
        <v/>
      </c>
      <c r="O34" s="4" t="str">
        <f ca="1">IF(OFFSET('21~30'!$Q$10,ROW(A6)*5-5,0)="","",OFFSET('21~30'!$Q$10,ROW(A6)*5-5,0))</f>
        <v/>
      </c>
      <c r="P34" s="4" t="str">
        <f ca="1">IF(OFFSET('21~30'!$Q$11,ROW(A6)*5-5,0)="","",OFFSET('21~30'!$Q$11,ROW(A6)*5-5,0))</f>
        <v/>
      </c>
      <c r="Q34" s="5" t="str">
        <f t="shared" ca="1" si="3"/>
        <v/>
      </c>
      <c r="R34" s="6" t="str">
        <f t="shared" ca="1" si="1"/>
        <v/>
      </c>
      <c r="S34" s="7" t="str">
        <f t="shared" si="4"/>
        <v xml:space="preserve"> </v>
      </c>
      <c r="T34" s="8" t="str">
        <f t="shared" si="2"/>
        <v xml:space="preserve"> </v>
      </c>
      <c r="U34" s="60" t="str">
        <f t="shared" ca="1" si="5"/>
        <v/>
      </c>
      <c r="V34" s="9" t="str">
        <f t="shared" ca="1" si="7"/>
        <v/>
      </c>
      <c r="W34" s="4" t="str">
        <f t="shared" ca="1" si="8"/>
        <v/>
      </c>
      <c r="X34" s="10" t="str">
        <f t="shared" ca="1" si="6"/>
        <v/>
      </c>
      <c r="Y34" s="4" t="str">
        <f t="shared" ca="1" si="9"/>
        <v/>
      </c>
      <c r="Z34" s="11" t="str">
        <f t="shared" ca="1" si="10"/>
        <v/>
      </c>
    </row>
    <row r="35" spans="1:26" ht="20.100000000000001" customHeight="1" x14ac:dyDescent="0.4">
      <c r="A35" s="39">
        <v>27</v>
      </c>
      <c r="B35" s="68"/>
      <c r="C35" s="69"/>
      <c r="D35" s="68"/>
      <c r="E35" s="69"/>
      <c r="F35" s="68"/>
      <c r="G35" s="69"/>
      <c r="H35" s="64"/>
      <c r="I35" s="65"/>
      <c r="J35" s="1" t="str">
        <f ca="1">IF(OFFSET('21~30'!$Q$7,ROW(A7)*5-5,0)="","",OFFSET('21~30'!$Q$7,ROW(A7)*5-5,0))</f>
        <v/>
      </c>
      <c r="K35" s="2" t="str">
        <f t="shared" si="0"/>
        <v xml:space="preserve"> </v>
      </c>
      <c r="L35" s="93" t="str">
        <f ca="1">IF(OFFSET('21~30'!$Q$8,ROW(A7)*5-5,0)="","",OFFSET('21~30'!$Q$8,ROW(A7)*5-5,0))</f>
        <v/>
      </c>
      <c r="M35" s="94"/>
      <c r="N35" s="3" t="str">
        <f ca="1">IF(OFFSET('21~30'!$Q$9,ROW(A7)*5-5,0)="","",OFFSET('21~30'!$Q$9,ROW(A7)*5-5,0))</f>
        <v/>
      </c>
      <c r="O35" s="4" t="str">
        <f ca="1">IF(OFFSET('21~30'!$Q$10,ROW(A7)*5-5,0)="","",OFFSET('21~30'!$Q$10,ROW(A7)*5-5,0))</f>
        <v/>
      </c>
      <c r="P35" s="4" t="str">
        <f ca="1">IF(OFFSET('21~30'!$Q$11,ROW(A7)*5-5,0)="","",OFFSET('21~30'!$Q$11,ROW(A7)*5-5,0))</f>
        <v/>
      </c>
      <c r="Q35" s="5" t="str">
        <f t="shared" ca="1" si="3"/>
        <v/>
      </c>
      <c r="R35" s="6" t="str">
        <f t="shared" ca="1" si="1"/>
        <v/>
      </c>
      <c r="S35" s="7" t="str">
        <f t="shared" si="4"/>
        <v xml:space="preserve"> </v>
      </c>
      <c r="T35" s="8" t="str">
        <f t="shared" si="2"/>
        <v xml:space="preserve"> </v>
      </c>
      <c r="U35" s="60" t="str">
        <f t="shared" ca="1" si="5"/>
        <v/>
      </c>
      <c r="V35" s="9" t="str">
        <f t="shared" ca="1" si="7"/>
        <v/>
      </c>
      <c r="W35" s="4" t="str">
        <f t="shared" ca="1" si="8"/>
        <v/>
      </c>
      <c r="X35" s="10" t="str">
        <f t="shared" ca="1" si="6"/>
        <v/>
      </c>
      <c r="Y35" s="4" t="str">
        <f t="shared" ca="1" si="9"/>
        <v/>
      </c>
      <c r="Z35" s="11" t="str">
        <f t="shared" ca="1" si="10"/>
        <v/>
      </c>
    </row>
    <row r="36" spans="1:26" ht="20.100000000000001" customHeight="1" x14ac:dyDescent="0.4">
      <c r="A36" s="39">
        <v>28</v>
      </c>
      <c r="B36" s="68"/>
      <c r="C36" s="69"/>
      <c r="D36" s="68"/>
      <c r="E36" s="69"/>
      <c r="F36" s="68"/>
      <c r="G36" s="69"/>
      <c r="H36" s="64"/>
      <c r="I36" s="65"/>
      <c r="J36" s="1" t="str">
        <f ca="1">IF(OFFSET('21~30'!$Q$7,ROW(A8)*5-5,0)="","",OFFSET('21~30'!$Q$7,ROW(A8)*5-5,0))</f>
        <v/>
      </c>
      <c r="K36" s="2" t="str">
        <f t="shared" si="0"/>
        <v xml:space="preserve"> </v>
      </c>
      <c r="L36" s="93" t="str">
        <f ca="1">IF(OFFSET('21~30'!$Q$8,ROW(A8)*5-5,0)="","",OFFSET('21~30'!$Q$8,ROW(A8)*5-5,0))</f>
        <v/>
      </c>
      <c r="M36" s="94"/>
      <c r="N36" s="3" t="str">
        <f ca="1">IF(OFFSET('21~30'!$Q$9,ROW(A8)*5-5,0)="","",OFFSET('21~30'!$Q$9,ROW(A8)*5-5,0))</f>
        <v/>
      </c>
      <c r="O36" s="4" t="str">
        <f ca="1">IF(OFFSET('21~30'!$Q$10,ROW(A8)*5-5,0)="","",OFFSET('21~30'!$Q$10,ROW(A8)*5-5,0))</f>
        <v/>
      </c>
      <c r="P36" s="4" t="str">
        <f ca="1">IF(OFFSET('21~30'!$Q$11,ROW(A8)*5-5,0)="","",OFFSET('21~30'!$Q$11,ROW(A8)*5-5,0))</f>
        <v/>
      </c>
      <c r="Q36" s="5" t="str">
        <f t="shared" ca="1" si="3"/>
        <v/>
      </c>
      <c r="R36" s="6" t="str">
        <f t="shared" ca="1" si="1"/>
        <v/>
      </c>
      <c r="S36" s="7" t="str">
        <f t="shared" si="4"/>
        <v xml:space="preserve"> </v>
      </c>
      <c r="T36" s="8" t="str">
        <f t="shared" si="2"/>
        <v xml:space="preserve"> </v>
      </c>
      <c r="U36" s="60" t="str">
        <f t="shared" ca="1" si="5"/>
        <v/>
      </c>
      <c r="V36" s="9" t="str">
        <f t="shared" ca="1" si="7"/>
        <v/>
      </c>
      <c r="W36" s="4" t="str">
        <f t="shared" ca="1" si="8"/>
        <v/>
      </c>
      <c r="X36" s="10" t="str">
        <f t="shared" ca="1" si="6"/>
        <v/>
      </c>
      <c r="Y36" s="4" t="str">
        <f t="shared" ca="1" si="9"/>
        <v/>
      </c>
      <c r="Z36" s="11" t="str">
        <f t="shared" ca="1" si="10"/>
        <v/>
      </c>
    </row>
    <row r="37" spans="1:26" ht="20.100000000000001" customHeight="1" x14ac:dyDescent="0.4">
      <c r="A37" s="39">
        <v>29</v>
      </c>
      <c r="B37" s="68"/>
      <c r="C37" s="69"/>
      <c r="D37" s="68"/>
      <c r="E37" s="69"/>
      <c r="F37" s="68"/>
      <c r="G37" s="69"/>
      <c r="H37" s="64"/>
      <c r="I37" s="65"/>
      <c r="J37" s="1" t="str">
        <f ca="1">IF(OFFSET('21~30'!$Q$7,ROW(A9)*5-5,0)="","",OFFSET('21~30'!$Q$7,ROW(A9)*5-5,0))</f>
        <v/>
      </c>
      <c r="K37" s="2" t="str">
        <f t="shared" si="0"/>
        <v xml:space="preserve"> </v>
      </c>
      <c r="L37" s="93" t="str">
        <f ca="1">IF(OFFSET('21~30'!$Q$8,ROW(A9)*5-5,0)="","",OFFSET('21~30'!$Q$8,ROW(A9)*5-5,0))</f>
        <v/>
      </c>
      <c r="M37" s="94"/>
      <c r="N37" s="3" t="str">
        <f ca="1">IF(OFFSET('21~30'!$Q$9,ROW(A9)*5-5,0)="","",OFFSET('21~30'!$Q$9,ROW(A9)*5-5,0))</f>
        <v/>
      </c>
      <c r="O37" s="4" t="str">
        <f ca="1">IF(OFFSET('21~30'!$Q$10,ROW(A9)*5-5,0)="","",OFFSET('21~30'!$Q$10,ROW(A9)*5-5,0))</f>
        <v/>
      </c>
      <c r="P37" s="4" t="str">
        <f ca="1">IF(OFFSET('21~30'!$Q$11,ROW(A9)*5-5,0)="","",OFFSET('21~30'!$Q$11,ROW(A9)*5-5,0))</f>
        <v/>
      </c>
      <c r="Q37" s="5" t="str">
        <f t="shared" ca="1" si="3"/>
        <v/>
      </c>
      <c r="R37" s="6" t="str">
        <f t="shared" ca="1" si="1"/>
        <v/>
      </c>
      <c r="S37" s="7" t="str">
        <f t="shared" si="4"/>
        <v xml:space="preserve"> </v>
      </c>
      <c r="T37" s="8" t="str">
        <f t="shared" si="2"/>
        <v xml:space="preserve"> </v>
      </c>
      <c r="U37" s="60" t="str">
        <f t="shared" ca="1" si="5"/>
        <v/>
      </c>
      <c r="V37" s="9" t="str">
        <f t="shared" ca="1" si="7"/>
        <v/>
      </c>
      <c r="W37" s="4" t="str">
        <f t="shared" ca="1" si="8"/>
        <v/>
      </c>
      <c r="X37" s="10" t="str">
        <f t="shared" ca="1" si="6"/>
        <v/>
      </c>
      <c r="Y37" s="4" t="str">
        <f t="shared" ca="1" si="9"/>
        <v/>
      </c>
      <c r="Z37" s="11" t="str">
        <f t="shared" ca="1" si="10"/>
        <v/>
      </c>
    </row>
    <row r="38" spans="1:26" ht="20.100000000000001" customHeight="1" x14ac:dyDescent="0.4">
      <c r="A38" s="39">
        <v>30</v>
      </c>
      <c r="B38" s="68"/>
      <c r="C38" s="69"/>
      <c r="D38" s="68"/>
      <c r="E38" s="69"/>
      <c r="F38" s="68"/>
      <c r="G38" s="69"/>
      <c r="H38" s="64"/>
      <c r="I38" s="65"/>
      <c r="J38" s="1" t="str">
        <f ca="1">IF(OFFSET('21~30'!$Q$7,ROW(A10)*5-5,0)="","",OFFSET('21~30'!$Q$7,ROW(A10)*5-5,0))</f>
        <v/>
      </c>
      <c r="K38" s="2" t="str">
        <f t="shared" si="0"/>
        <v xml:space="preserve"> </v>
      </c>
      <c r="L38" s="93" t="str">
        <f ca="1">IF(OFFSET('21~30'!$Q$8,ROW(A10)*5-5,0)="","",OFFSET('21~30'!$Q$8,ROW(A10)*5-5,0))</f>
        <v/>
      </c>
      <c r="M38" s="94"/>
      <c r="N38" s="3" t="str">
        <f ca="1">IF(OFFSET('21~30'!$Q$9,ROW(A10)*5-5,0)="","",OFFSET('21~30'!$Q$9,ROW(A10)*5-5,0))</f>
        <v/>
      </c>
      <c r="O38" s="4" t="str">
        <f ca="1">IF(OFFSET('21~30'!$Q$10,ROW(A10)*5-5,0)="","",OFFSET('21~30'!$Q$10,ROW(A10)*5-5,0))</f>
        <v/>
      </c>
      <c r="P38" s="4" t="str">
        <f ca="1">IF(OFFSET('21~30'!$Q$11,ROW(A10)*5-5,0)="","",OFFSET('21~30'!$Q$11,ROW(A10)*5-5,0))</f>
        <v/>
      </c>
      <c r="Q38" s="5" t="str">
        <f t="shared" ca="1" si="3"/>
        <v/>
      </c>
      <c r="R38" s="6" t="str">
        <f t="shared" ca="1" si="1"/>
        <v/>
      </c>
      <c r="S38" s="7" t="str">
        <f t="shared" si="4"/>
        <v xml:space="preserve"> </v>
      </c>
      <c r="T38" s="8" t="str">
        <f t="shared" si="2"/>
        <v xml:space="preserve"> </v>
      </c>
      <c r="U38" s="60" t="str">
        <f t="shared" ca="1" si="5"/>
        <v/>
      </c>
      <c r="V38" s="9" t="str">
        <f t="shared" ca="1" si="7"/>
        <v/>
      </c>
      <c r="W38" s="4" t="str">
        <f t="shared" ca="1" si="8"/>
        <v/>
      </c>
      <c r="X38" s="10" t="str">
        <f t="shared" ca="1" si="6"/>
        <v/>
      </c>
      <c r="Y38" s="4" t="str">
        <f t="shared" ca="1" si="9"/>
        <v/>
      </c>
      <c r="Z38" s="11" t="str">
        <f t="shared" ca="1" si="10"/>
        <v/>
      </c>
    </row>
    <row r="39" spans="1:26" ht="20.100000000000001" customHeight="1" x14ac:dyDescent="0.4">
      <c r="A39" s="39">
        <v>31</v>
      </c>
      <c r="B39" s="68"/>
      <c r="C39" s="69"/>
      <c r="D39" s="68"/>
      <c r="E39" s="69"/>
      <c r="F39" s="68"/>
      <c r="G39" s="69"/>
      <c r="H39" s="64"/>
      <c r="I39" s="65"/>
      <c r="J39" s="1" t="str">
        <f ca="1">IF(OFFSET('31~40'!$Q$7,ROW(A1)*5-5,0)="","",OFFSET('31~40'!$Q$7,ROW(A1)*5-5,0))</f>
        <v/>
      </c>
      <c r="K39" s="2" t="str">
        <f t="shared" si="0"/>
        <v xml:space="preserve"> </v>
      </c>
      <c r="L39" s="93" t="str">
        <f ca="1">IF(OFFSET('31~40'!$Q$8,ROW(A1)*5-5,0)="","",OFFSET('31~40'!$Q$8,ROW(A1)*5-5,0))</f>
        <v/>
      </c>
      <c r="M39" s="94"/>
      <c r="N39" s="3" t="str">
        <f ca="1">IF(OFFSET('31~40'!$Q$9,ROW(A1)*5-5,0)="","",OFFSET('31~40'!$Q$9,ROW(A1)*5-5,0))</f>
        <v/>
      </c>
      <c r="O39" s="4" t="str">
        <f ca="1">IF(OFFSET('31~40'!$Q$10,ROW(A1)*5-5,0)="","",OFFSET('31~40'!$Q$10,ROW(A1)*5-5,0))</f>
        <v/>
      </c>
      <c r="P39" s="4" t="str">
        <f ca="1">IF(OFFSET('31~40'!$Q$11,ROW(A1)*5-5,0)="","",OFFSET('31~40'!$Q$11,ROW(A1)*5-5,0))</f>
        <v/>
      </c>
      <c r="Q39" s="5" t="str">
        <f t="shared" ca="1" si="3"/>
        <v/>
      </c>
      <c r="R39" s="6" t="str">
        <f t="shared" ca="1" si="1"/>
        <v/>
      </c>
      <c r="S39" s="7" t="str">
        <f t="shared" si="4"/>
        <v xml:space="preserve"> </v>
      </c>
      <c r="T39" s="8" t="str">
        <f t="shared" si="2"/>
        <v xml:space="preserve"> </v>
      </c>
      <c r="U39" s="60" t="str">
        <f t="shared" ca="1" si="5"/>
        <v/>
      </c>
      <c r="V39" s="9" t="str">
        <f t="shared" ca="1" si="7"/>
        <v/>
      </c>
      <c r="W39" s="4" t="str">
        <f t="shared" ca="1" si="8"/>
        <v/>
      </c>
      <c r="X39" s="10" t="str">
        <f t="shared" ca="1" si="6"/>
        <v/>
      </c>
      <c r="Y39" s="4" t="str">
        <f t="shared" ca="1" si="9"/>
        <v/>
      </c>
      <c r="Z39" s="11" t="str">
        <f t="shared" ca="1" si="10"/>
        <v/>
      </c>
    </row>
    <row r="40" spans="1:26" ht="20.100000000000001" customHeight="1" x14ac:dyDescent="0.4">
      <c r="A40" s="39">
        <v>32</v>
      </c>
      <c r="B40" s="68"/>
      <c r="C40" s="69"/>
      <c r="D40" s="68"/>
      <c r="E40" s="69"/>
      <c r="F40" s="68"/>
      <c r="G40" s="69"/>
      <c r="H40" s="64"/>
      <c r="I40" s="65"/>
      <c r="J40" s="1" t="str">
        <f ca="1">IF(OFFSET('31~40'!$Q$7,ROW(A2)*5-5,0)="","",OFFSET('31~40'!$Q$7,ROW(A2)*5-5,0))</f>
        <v/>
      </c>
      <c r="K40" s="2" t="str">
        <f t="shared" si="0"/>
        <v xml:space="preserve"> </v>
      </c>
      <c r="L40" s="93" t="str">
        <f ca="1">IF(OFFSET('31~40'!$Q$8,ROW(A2)*5-5,0)="","",OFFSET('31~40'!$Q$8,ROW(A2)*5-5,0))</f>
        <v/>
      </c>
      <c r="M40" s="94"/>
      <c r="N40" s="3" t="str">
        <f ca="1">IF(OFFSET('31~40'!$Q$9,ROW(A2)*5-5,0)="","",OFFSET('31~40'!$Q$9,ROW(A2)*5-5,0))</f>
        <v/>
      </c>
      <c r="O40" s="4" t="str">
        <f ca="1">IF(OFFSET('31~40'!$Q$10,ROW(A2)*5-5,0)="","",OFFSET('31~40'!$Q$10,ROW(A2)*5-5,0))</f>
        <v/>
      </c>
      <c r="P40" s="4" t="str">
        <f ca="1">IF(OFFSET('31~40'!$Q$11,ROW(A2)*5-5,0)="","",OFFSET('31~40'!$Q$11,ROW(A2)*5-5,0))</f>
        <v/>
      </c>
      <c r="Q40" s="5" t="str">
        <f t="shared" ca="1" si="3"/>
        <v/>
      </c>
      <c r="R40" s="6" t="str">
        <f t="shared" ca="1" si="1"/>
        <v/>
      </c>
      <c r="S40" s="7" t="str">
        <f t="shared" si="4"/>
        <v xml:space="preserve"> </v>
      </c>
      <c r="T40" s="8" t="str">
        <f t="shared" si="2"/>
        <v xml:space="preserve"> </v>
      </c>
      <c r="U40" s="60" t="str">
        <f t="shared" ca="1" si="5"/>
        <v/>
      </c>
      <c r="V40" s="9" t="str">
        <f t="shared" ca="1" si="7"/>
        <v/>
      </c>
      <c r="W40" s="4" t="str">
        <f t="shared" ca="1" si="8"/>
        <v/>
      </c>
      <c r="X40" s="10" t="str">
        <f t="shared" ca="1" si="6"/>
        <v/>
      </c>
      <c r="Y40" s="4" t="str">
        <f t="shared" ca="1" si="9"/>
        <v/>
      </c>
      <c r="Z40" s="11" t="str">
        <f t="shared" ca="1" si="10"/>
        <v/>
      </c>
    </row>
    <row r="41" spans="1:26" ht="20.100000000000001" customHeight="1" x14ac:dyDescent="0.4">
      <c r="A41" s="39">
        <v>33</v>
      </c>
      <c r="B41" s="68"/>
      <c r="C41" s="69"/>
      <c r="D41" s="68"/>
      <c r="E41" s="69"/>
      <c r="F41" s="68"/>
      <c r="G41" s="69"/>
      <c r="H41" s="64"/>
      <c r="I41" s="65"/>
      <c r="J41" s="1" t="str">
        <f ca="1">IF(OFFSET('31~40'!$Q$7,ROW(A3)*5-5,0)="","",OFFSET('31~40'!$Q$7,ROW(A3)*5-5,0))</f>
        <v/>
      </c>
      <c r="K41" s="2" t="str">
        <f t="shared" ref="K41:K58" si="11">IF($I41=" "," ",IF($I41="軽油","ℓ",IF($I41="ガソリン","ℓ",IF($I41="LPG","ℓ",IF($I41="CNG","N㎥",IF($I41="電気","kWh"," "))))))</f>
        <v xml:space="preserve"> </v>
      </c>
      <c r="L41" s="93" t="str">
        <f ca="1">IF(OFFSET('31~40'!$Q$8,ROW(A3)*5-5,0)="","",OFFSET('31~40'!$Q$8,ROW(A3)*5-5,0))</f>
        <v/>
      </c>
      <c r="M41" s="94"/>
      <c r="N41" s="3" t="str">
        <f ca="1">IF(OFFSET('31~40'!$Q$9,ROW(A3)*5-5,0)="","",OFFSET('31~40'!$Q$9,ROW(A3)*5-5,0))</f>
        <v/>
      </c>
      <c r="O41" s="4" t="str">
        <f ca="1">IF(OFFSET('31~40'!$Q$10,ROW(A3)*5-5,0)="","",OFFSET('31~40'!$Q$10,ROW(A3)*5-5,0))</f>
        <v/>
      </c>
      <c r="P41" s="4" t="str">
        <f ca="1">IF(OFFSET('31~40'!$Q$11,ROW(A3)*5-5,0)="","",OFFSET('31~40'!$Q$11,ROW(A3)*5-5,0))</f>
        <v/>
      </c>
      <c r="Q41" s="5" t="str">
        <f t="shared" ca="1" si="3"/>
        <v/>
      </c>
      <c r="R41" s="6" t="str">
        <f t="shared" ref="R41:R58" ca="1" si="12">IF(OR($I41="",J41=""),"",IF($I41="軽油","㎞/ℓ",IF($I41="ガソリン","㎞/ℓ",IF($I41="LPG","㎞/ℓ",IF($I41="CNG","㎞/N㎥",IF($I41="電気","㎞/kWh"," "))))))</f>
        <v/>
      </c>
      <c r="S41" s="7" t="str">
        <f t="shared" si="4"/>
        <v xml:space="preserve"> </v>
      </c>
      <c r="T41" s="8" t="str">
        <f t="shared" ref="T41:T58" si="13">IF($I41=" "," ",IF($I41="軽油","t-CO₂/kℓ",IF($I41="ガソリン","t-CO₂/kℓ",IF($I41="LPG","t-CO₂/ｋℓ",IF($I41="CNG","t-CO₂/1000N㎥",IF($I41="電気","t-CO₂/kWh"," "))))))</f>
        <v xml:space="preserve"> </v>
      </c>
      <c r="U41" s="60" t="str">
        <f t="shared" ca="1" si="5"/>
        <v/>
      </c>
      <c r="V41" s="9" t="str">
        <f t="shared" ref="V41:V58" ca="1" si="14">IFERROR(N41/L41,"")</f>
        <v/>
      </c>
      <c r="W41" s="4" t="str">
        <f t="shared" ref="W41:W58" ca="1" si="15">IFERROR(U41*V41,"")</f>
        <v/>
      </c>
      <c r="X41" s="10" t="str">
        <f t="shared" ca="1" si="6"/>
        <v/>
      </c>
      <c r="Y41" s="4" t="str">
        <f t="shared" ca="1" si="9"/>
        <v/>
      </c>
      <c r="Z41" s="11" t="str">
        <f t="shared" ref="Z41:Z58" ca="1" si="16">IFERROR(W41/Y41,"")</f>
        <v/>
      </c>
    </row>
    <row r="42" spans="1:26" ht="20.100000000000001" customHeight="1" x14ac:dyDescent="0.4">
      <c r="A42" s="39">
        <v>34</v>
      </c>
      <c r="B42" s="68"/>
      <c r="C42" s="69"/>
      <c r="D42" s="68"/>
      <c r="E42" s="69"/>
      <c r="F42" s="68"/>
      <c r="G42" s="69"/>
      <c r="H42" s="64"/>
      <c r="I42" s="65"/>
      <c r="J42" s="1" t="str">
        <f ca="1">IF(OFFSET('31~40'!$Q$7,ROW(A4)*5-5,0)="","",OFFSET('31~40'!$Q$7,ROW(A4)*5-5,0))</f>
        <v/>
      </c>
      <c r="K42" s="2" t="str">
        <f t="shared" si="11"/>
        <v xml:space="preserve"> </v>
      </c>
      <c r="L42" s="93" t="str">
        <f ca="1">IF(OFFSET('31~40'!$Q$8,ROW(A4)*5-5,0)="","",OFFSET('31~40'!$Q$8,ROW(A4)*5-5,0))</f>
        <v/>
      </c>
      <c r="M42" s="94"/>
      <c r="N42" s="3" t="str">
        <f ca="1">IF(OFFSET('31~40'!$Q$9,ROW(A4)*5-5,0)="","",OFFSET('31~40'!$Q$9,ROW(A4)*5-5,0))</f>
        <v/>
      </c>
      <c r="O42" s="4" t="str">
        <f ca="1">IF(OFFSET('31~40'!$Q$10,ROW(A4)*5-5,0)="","",OFFSET('31~40'!$Q$10,ROW(A4)*5-5,0))</f>
        <v/>
      </c>
      <c r="P42" s="4" t="str">
        <f ca="1">IF(OFFSET('31~40'!$Q$11,ROW(A4)*5-5,0)="","",OFFSET('31~40'!$Q$11,ROW(A4)*5-5,0))</f>
        <v/>
      </c>
      <c r="Q42" s="5" t="str">
        <f t="shared" ca="1" si="3"/>
        <v/>
      </c>
      <c r="R42" s="6" t="str">
        <f t="shared" ca="1" si="12"/>
        <v/>
      </c>
      <c r="S42" s="7" t="str">
        <f t="shared" si="4"/>
        <v xml:space="preserve"> </v>
      </c>
      <c r="T42" s="8" t="str">
        <f t="shared" si="13"/>
        <v xml:space="preserve"> </v>
      </c>
      <c r="U42" s="60" t="str">
        <f t="shared" ca="1" si="5"/>
        <v/>
      </c>
      <c r="V42" s="9" t="str">
        <f t="shared" ca="1" si="14"/>
        <v/>
      </c>
      <c r="W42" s="4" t="str">
        <f t="shared" ca="1" si="15"/>
        <v/>
      </c>
      <c r="X42" s="10" t="str">
        <f t="shared" ca="1" si="6"/>
        <v/>
      </c>
      <c r="Y42" s="4" t="str">
        <f t="shared" ca="1" si="9"/>
        <v/>
      </c>
      <c r="Z42" s="11" t="str">
        <f t="shared" ca="1" si="16"/>
        <v/>
      </c>
    </row>
    <row r="43" spans="1:26" ht="20.100000000000001" customHeight="1" x14ac:dyDescent="0.4">
      <c r="A43" s="39">
        <v>35</v>
      </c>
      <c r="B43" s="68"/>
      <c r="C43" s="69"/>
      <c r="D43" s="68"/>
      <c r="E43" s="69"/>
      <c r="F43" s="68"/>
      <c r="G43" s="69"/>
      <c r="H43" s="64"/>
      <c r="I43" s="65"/>
      <c r="J43" s="1" t="str">
        <f ca="1">IF(OFFSET('31~40'!$Q$7,ROW(A5)*5-5,0)="","",OFFSET('31~40'!$Q$7,ROW(A5)*5-5,0))</f>
        <v/>
      </c>
      <c r="K43" s="2" t="str">
        <f t="shared" si="11"/>
        <v xml:space="preserve"> </v>
      </c>
      <c r="L43" s="93" t="str">
        <f ca="1">IF(OFFSET('31~40'!$Q$8,ROW(A5)*5-5,0)="","",OFFSET('31~40'!$Q$8,ROW(A5)*5-5,0))</f>
        <v/>
      </c>
      <c r="M43" s="94"/>
      <c r="N43" s="3" t="str">
        <f ca="1">IF(OFFSET('31~40'!$Q$9,ROW(A5)*5-5,0)="","",OFFSET('31~40'!$Q$9,ROW(A5)*5-5,0))</f>
        <v/>
      </c>
      <c r="O43" s="4" t="str">
        <f ca="1">IF(OFFSET('31~40'!$Q$10,ROW(A5)*5-5,0)="","",OFFSET('31~40'!$Q$10,ROW(A5)*5-5,0))</f>
        <v/>
      </c>
      <c r="P43" s="4" t="str">
        <f ca="1">IF(OFFSET('31~40'!$Q$11,ROW(A5)*5-5,0)="","",OFFSET('31~40'!$Q$11,ROW(A5)*5-5,0))</f>
        <v/>
      </c>
      <c r="Q43" s="5" t="str">
        <f t="shared" ca="1" si="3"/>
        <v/>
      </c>
      <c r="R43" s="6" t="str">
        <f t="shared" ca="1" si="12"/>
        <v/>
      </c>
      <c r="S43" s="7" t="str">
        <f t="shared" si="4"/>
        <v xml:space="preserve"> </v>
      </c>
      <c r="T43" s="8" t="str">
        <f t="shared" si="13"/>
        <v xml:space="preserve"> </v>
      </c>
      <c r="U43" s="60" t="str">
        <f t="shared" ca="1" si="5"/>
        <v/>
      </c>
      <c r="V43" s="9" t="str">
        <f t="shared" ca="1" si="14"/>
        <v/>
      </c>
      <c r="W43" s="4" t="str">
        <f t="shared" ca="1" si="15"/>
        <v/>
      </c>
      <c r="X43" s="10" t="str">
        <f t="shared" ca="1" si="6"/>
        <v/>
      </c>
      <c r="Y43" s="4" t="str">
        <f t="shared" ca="1" si="9"/>
        <v/>
      </c>
      <c r="Z43" s="11" t="str">
        <f t="shared" ca="1" si="16"/>
        <v/>
      </c>
    </row>
    <row r="44" spans="1:26" ht="20.100000000000001" customHeight="1" x14ac:dyDescent="0.4">
      <c r="A44" s="39">
        <v>36</v>
      </c>
      <c r="B44" s="68"/>
      <c r="C44" s="69"/>
      <c r="D44" s="68"/>
      <c r="E44" s="69"/>
      <c r="F44" s="68"/>
      <c r="G44" s="69"/>
      <c r="H44" s="64"/>
      <c r="I44" s="65"/>
      <c r="J44" s="1" t="str">
        <f ca="1">IF(OFFSET('31~40'!$Q$7,ROW(A6)*5-5,0)="","",OFFSET('31~40'!$Q$7,ROW(A6)*5-5,0))</f>
        <v/>
      </c>
      <c r="K44" s="2" t="str">
        <f t="shared" si="11"/>
        <v xml:space="preserve"> </v>
      </c>
      <c r="L44" s="93" t="str">
        <f ca="1">IF(OFFSET('31~40'!$Q$8,ROW(A6)*5-5,0)="","",OFFSET('31~40'!$Q$8,ROW(A6)*5-5,0))</f>
        <v/>
      </c>
      <c r="M44" s="94"/>
      <c r="N44" s="3" t="str">
        <f ca="1">IF(OFFSET('31~40'!$Q$9,ROW(A6)*5-5,0)="","",OFFSET('31~40'!$Q$9,ROW(A6)*5-5,0))</f>
        <v/>
      </c>
      <c r="O44" s="4" t="str">
        <f ca="1">IF(OFFSET('31~40'!$Q$10,ROW(A6)*5-5,0)="","",OFFSET('31~40'!$Q$10,ROW(A6)*5-5,0))</f>
        <v/>
      </c>
      <c r="P44" s="4" t="str">
        <f ca="1">IF(OFFSET('31~40'!$Q$11,ROW(A6)*5-5,0)="","",OFFSET('31~40'!$Q$11,ROW(A6)*5-5,0))</f>
        <v/>
      </c>
      <c r="Q44" s="5" t="str">
        <f t="shared" ca="1" si="3"/>
        <v/>
      </c>
      <c r="R44" s="6" t="str">
        <f t="shared" ca="1" si="12"/>
        <v/>
      </c>
      <c r="S44" s="7" t="str">
        <f t="shared" si="4"/>
        <v xml:space="preserve"> </v>
      </c>
      <c r="T44" s="8" t="str">
        <f t="shared" si="13"/>
        <v xml:space="preserve"> </v>
      </c>
      <c r="U44" s="60" t="str">
        <f t="shared" ca="1" si="5"/>
        <v/>
      </c>
      <c r="V44" s="9" t="str">
        <f t="shared" ca="1" si="14"/>
        <v/>
      </c>
      <c r="W44" s="4" t="str">
        <f t="shared" ca="1" si="15"/>
        <v/>
      </c>
      <c r="X44" s="10" t="str">
        <f t="shared" ca="1" si="6"/>
        <v/>
      </c>
      <c r="Y44" s="4" t="str">
        <f t="shared" ca="1" si="9"/>
        <v/>
      </c>
      <c r="Z44" s="11" t="str">
        <f t="shared" ca="1" si="16"/>
        <v/>
      </c>
    </row>
    <row r="45" spans="1:26" ht="20.100000000000001" customHeight="1" x14ac:dyDescent="0.4">
      <c r="A45" s="39">
        <v>37</v>
      </c>
      <c r="B45" s="68"/>
      <c r="C45" s="69"/>
      <c r="D45" s="68"/>
      <c r="E45" s="69"/>
      <c r="F45" s="68"/>
      <c r="G45" s="69"/>
      <c r="H45" s="64"/>
      <c r="I45" s="65"/>
      <c r="J45" s="1" t="str">
        <f ca="1">IF(OFFSET('31~40'!$Q$7,ROW(A7)*5-5,0)="","",OFFSET('31~40'!$Q$7,ROW(A7)*5-5,0))</f>
        <v/>
      </c>
      <c r="K45" s="2" t="str">
        <f t="shared" si="11"/>
        <v xml:space="preserve"> </v>
      </c>
      <c r="L45" s="93" t="str">
        <f ca="1">IF(OFFSET('31~40'!$Q$8,ROW(A7)*5-5,0)="","",OFFSET('31~40'!$Q$8,ROW(A7)*5-5,0))</f>
        <v/>
      </c>
      <c r="M45" s="94"/>
      <c r="N45" s="3" t="str">
        <f ca="1">IF(OFFSET('31~40'!$Q$9,ROW(A7)*5-5,0)="","",OFFSET('31~40'!$Q$9,ROW(A7)*5-5,0))</f>
        <v/>
      </c>
      <c r="O45" s="4" t="str">
        <f ca="1">IF(OFFSET('31~40'!$Q$10,ROW(A7)*5-5,0)="","",OFFSET('31~40'!$Q$10,ROW(A7)*5-5,0))</f>
        <v/>
      </c>
      <c r="P45" s="4" t="str">
        <f ca="1">IF(OFFSET('31~40'!$Q$11,ROW(A7)*5-5,0)="","",OFFSET('31~40'!$Q$11,ROW(A7)*5-5,0))</f>
        <v/>
      </c>
      <c r="Q45" s="5" t="str">
        <f t="shared" ca="1" si="3"/>
        <v/>
      </c>
      <c r="R45" s="6" t="str">
        <f t="shared" ca="1" si="12"/>
        <v/>
      </c>
      <c r="S45" s="7" t="str">
        <f t="shared" si="4"/>
        <v xml:space="preserve"> </v>
      </c>
      <c r="T45" s="8" t="str">
        <f t="shared" si="13"/>
        <v xml:space="preserve"> </v>
      </c>
      <c r="U45" s="60" t="str">
        <f t="shared" ca="1" si="5"/>
        <v/>
      </c>
      <c r="V45" s="9" t="str">
        <f t="shared" ca="1" si="14"/>
        <v/>
      </c>
      <c r="W45" s="4" t="str">
        <f t="shared" ca="1" si="15"/>
        <v/>
      </c>
      <c r="X45" s="10" t="str">
        <f t="shared" ca="1" si="6"/>
        <v/>
      </c>
      <c r="Y45" s="4" t="str">
        <f t="shared" ca="1" si="9"/>
        <v/>
      </c>
      <c r="Z45" s="11" t="str">
        <f t="shared" ca="1" si="16"/>
        <v/>
      </c>
    </row>
    <row r="46" spans="1:26" ht="20.100000000000001" customHeight="1" x14ac:dyDescent="0.4">
      <c r="A46" s="39">
        <v>38</v>
      </c>
      <c r="B46" s="68"/>
      <c r="C46" s="69"/>
      <c r="D46" s="68"/>
      <c r="E46" s="69"/>
      <c r="F46" s="68"/>
      <c r="G46" s="69"/>
      <c r="H46" s="64"/>
      <c r="I46" s="65"/>
      <c r="J46" s="1" t="str">
        <f ca="1">IF(OFFSET('31~40'!$Q$7,ROW(A8)*5-5,0)="","",OFFSET('31~40'!$Q$7,ROW(A8)*5-5,0))</f>
        <v/>
      </c>
      <c r="K46" s="2" t="str">
        <f t="shared" si="11"/>
        <v xml:space="preserve"> </v>
      </c>
      <c r="L46" s="93" t="str">
        <f ca="1">IF(OFFSET('31~40'!$Q$8,ROW(A8)*5-5,0)="","",OFFSET('31~40'!$Q$8,ROW(A8)*5-5,0))</f>
        <v/>
      </c>
      <c r="M46" s="94"/>
      <c r="N46" s="3" t="str">
        <f ca="1">IF(OFFSET('31~40'!$Q$9,ROW(A8)*5-5,0)="","",OFFSET('31~40'!$Q$9,ROW(A8)*5-5,0))</f>
        <v/>
      </c>
      <c r="O46" s="4" t="str">
        <f ca="1">IF(OFFSET('31~40'!$Q$10,ROW(A8)*5-5,0)="","",OFFSET('31~40'!$Q$10,ROW(A8)*5-5,0))</f>
        <v/>
      </c>
      <c r="P46" s="4" t="str">
        <f ca="1">IF(OFFSET('31~40'!$Q$11,ROW(A8)*5-5,0)="","",OFFSET('31~40'!$Q$11,ROW(A8)*5-5,0))</f>
        <v/>
      </c>
      <c r="Q46" s="5" t="str">
        <f t="shared" ca="1" si="3"/>
        <v/>
      </c>
      <c r="R46" s="6" t="str">
        <f t="shared" ca="1" si="12"/>
        <v/>
      </c>
      <c r="S46" s="7" t="str">
        <f t="shared" si="4"/>
        <v xml:space="preserve"> </v>
      </c>
      <c r="T46" s="8" t="str">
        <f t="shared" si="13"/>
        <v xml:space="preserve"> </v>
      </c>
      <c r="U46" s="60" t="str">
        <f t="shared" ca="1" si="5"/>
        <v/>
      </c>
      <c r="V46" s="9" t="str">
        <f t="shared" ca="1" si="14"/>
        <v/>
      </c>
      <c r="W46" s="4" t="str">
        <f t="shared" ca="1" si="15"/>
        <v/>
      </c>
      <c r="X46" s="10" t="str">
        <f t="shared" ca="1" si="6"/>
        <v/>
      </c>
      <c r="Y46" s="4" t="str">
        <f t="shared" ca="1" si="9"/>
        <v/>
      </c>
      <c r="Z46" s="11" t="str">
        <f t="shared" ca="1" si="16"/>
        <v/>
      </c>
    </row>
    <row r="47" spans="1:26" ht="20.100000000000001" customHeight="1" x14ac:dyDescent="0.4">
      <c r="A47" s="39">
        <v>39</v>
      </c>
      <c r="B47" s="68"/>
      <c r="C47" s="69"/>
      <c r="D47" s="68"/>
      <c r="E47" s="69"/>
      <c r="F47" s="68"/>
      <c r="G47" s="69"/>
      <c r="H47" s="64"/>
      <c r="I47" s="65"/>
      <c r="J47" s="1" t="str">
        <f ca="1">IF(OFFSET('31~40'!$Q$7,ROW(A9)*5-5,0)="","",OFFSET('31~40'!$Q$7,ROW(A9)*5-5,0))</f>
        <v/>
      </c>
      <c r="K47" s="2" t="str">
        <f t="shared" si="11"/>
        <v xml:space="preserve"> </v>
      </c>
      <c r="L47" s="93" t="str">
        <f ca="1">IF(OFFSET('31~40'!$Q$8,ROW(A9)*5-5,0)="","",OFFSET('31~40'!$Q$8,ROW(A9)*5-5,0))</f>
        <v/>
      </c>
      <c r="M47" s="94"/>
      <c r="N47" s="3" t="str">
        <f ca="1">IF(OFFSET('31~40'!$Q$9,ROW(A9)*5-5,0)="","",OFFSET('31~40'!$Q$9,ROW(A9)*5-5,0))</f>
        <v/>
      </c>
      <c r="O47" s="4" t="str">
        <f ca="1">IF(OFFSET('31~40'!$Q$10,ROW(A9)*5-5,0)="","",OFFSET('31~40'!$Q$10,ROW(A9)*5-5,0))</f>
        <v/>
      </c>
      <c r="P47" s="4" t="str">
        <f ca="1">IF(OFFSET('31~40'!$Q$11,ROW(A9)*5-5,0)="","",OFFSET('31~40'!$Q$11,ROW(A9)*5-5,0))</f>
        <v/>
      </c>
      <c r="Q47" s="5" t="str">
        <f t="shared" ca="1" si="3"/>
        <v/>
      </c>
      <c r="R47" s="6" t="str">
        <f t="shared" ca="1" si="12"/>
        <v/>
      </c>
      <c r="S47" s="7" t="str">
        <f t="shared" si="4"/>
        <v xml:space="preserve"> </v>
      </c>
      <c r="T47" s="8" t="str">
        <f t="shared" si="13"/>
        <v xml:space="preserve"> </v>
      </c>
      <c r="U47" s="60" t="str">
        <f t="shared" ca="1" si="5"/>
        <v/>
      </c>
      <c r="V47" s="9" t="str">
        <f t="shared" ca="1" si="14"/>
        <v/>
      </c>
      <c r="W47" s="4" t="str">
        <f t="shared" ca="1" si="15"/>
        <v/>
      </c>
      <c r="X47" s="10" t="str">
        <f t="shared" ca="1" si="6"/>
        <v/>
      </c>
      <c r="Y47" s="4" t="str">
        <f t="shared" ca="1" si="9"/>
        <v/>
      </c>
      <c r="Z47" s="11" t="str">
        <f t="shared" ca="1" si="16"/>
        <v/>
      </c>
    </row>
    <row r="48" spans="1:26" ht="20.100000000000001" customHeight="1" x14ac:dyDescent="0.4">
      <c r="A48" s="39">
        <v>40</v>
      </c>
      <c r="B48" s="68"/>
      <c r="C48" s="69"/>
      <c r="D48" s="68"/>
      <c r="E48" s="69"/>
      <c r="F48" s="68"/>
      <c r="G48" s="69"/>
      <c r="H48" s="64"/>
      <c r="I48" s="65"/>
      <c r="J48" s="1" t="str">
        <f ca="1">IF(OFFSET('31~40'!$Q$7,ROW(A10)*5-5,0)="","",OFFSET('31~40'!$Q$7,ROW(A10)*5-5,0))</f>
        <v/>
      </c>
      <c r="K48" s="2" t="str">
        <f t="shared" si="11"/>
        <v xml:space="preserve"> </v>
      </c>
      <c r="L48" s="93" t="str">
        <f ca="1">IF(OFFSET('31~40'!$Q$8,ROW(A10)*5-5,0)="","",OFFSET('31~40'!$Q$8,ROW(A10)*5-5,0))</f>
        <v/>
      </c>
      <c r="M48" s="94"/>
      <c r="N48" s="3" t="str">
        <f ca="1">IF(OFFSET('31~40'!$Q$9,ROW(A10)*5-5,0)="","",OFFSET('31~40'!$Q$9,ROW(A10)*5-5,0))</f>
        <v/>
      </c>
      <c r="O48" s="4" t="str">
        <f ca="1">IF(OFFSET('31~40'!$Q$10,ROW(A10)*5-5,0)="","",OFFSET('31~40'!$Q$10,ROW(A10)*5-5,0))</f>
        <v/>
      </c>
      <c r="P48" s="4" t="str">
        <f ca="1">IF(OFFSET('31~40'!$Q$11,ROW(A10)*5-5,0)="","",OFFSET('31~40'!$Q$11,ROW(A10)*5-5,0))</f>
        <v/>
      </c>
      <c r="Q48" s="5" t="str">
        <f t="shared" ca="1" si="3"/>
        <v/>
      </c>
      <c r="R48" s="6" t="str">
        <f t="shared" ca="1" si="12"/>
        <v/>
      </c>
      <c r="S48" s="7" t="str">
        <f t="shared" si="4"/>
        <v xml:space="preserve"> </v>
      </c>
      <c r="T48" s="8" t="str">
        <f t="shared" si="13"/>
        <v xml:space="preserve"> </v>
      </c>
      <c r="U48" s="60" t="str">
        <f t="shared" ca="1" si="5"/>
        <v/>
      </c>
      <c r="V48" s="9" t="str">
        <f t="shared" ca="1" si="14"/>
        <v/>
      </c>
      <c r="W48" s="4" t="str">
        <f t="shared" ca="1" si="15"/>
        <v/>
      </c>
      <c r="X48" s="10" t="str">
        <f t="shared" ca="1" si="6"/>
        <v/>
      </c>
      <c r="Y48" s="4" t="str">
        <f t="shared" ca="1" si="9"/>
        <v/>
      </c>
      <c r="Z48" s="11" t="str">
        <f t="shared" ca="1" si="16"/>
        <v/>
      </c>
    </row>
    <row r="49" spans="1:26" ht="20.100000000000001" customHeight="1" x14ac:dyDescent="0.4">
      <c r="A49" s="39">
        <v>41</v>
      </c>
      <c r="B49" s="68"/>
      <c r="C49" s="69"/>
      <c r="D49" s="68"/>
      <c r="E49" s="69"/>
      <c r="F49" s="68"/>
      <c r="G49" s="69"/>
      <c r="H49" s="64"/>
      <c r="I49" s="65"/>
      <c r="J49" s="1" t="str">
        <f ca="1">IF(OFFSET('41~50'!$Q$7,ROW(A1)*5-5,0)="","",OFFSET('41~50'!$Q$7,ROW(A1)*5-5,0))</f>
        <v/>
      </c>
      <c r="K49" s="2" t="str">
        <f t="shared" si="11"/>
        <v xml:space="preserve"> </v>
      </c>
      <c r="L49" s="93" t="str">
        <f ca="1">IF(OFFSET('41~50'!$Q$8,ROW(A1)*5-5,0)="","",OFFSET('41~50'!$Q$8,ROW(A1)*5-5,0))</f>
        <v/>
      </c>
      <c r="M49" s="94"/>
      <c r="N49" s="3" t="str">
        <f ca="1">IF(OFFSET('41~50'!$Q$9,ROW(A1)*5-5,0)="","",OFFSET('41~50'!$Q$9,ROW(A1)*5-5,0))</f>
        <v/>
      </c>
      <c r="O49" s="4" t="str">
        <f ca="1">IF(OFFSET('41~50'!$Q$10,ROW(A1)*5-5,0)="","",OFFSET('41~50'!$Q$10,ROW(A1)*5-5,0))</f>
        <v/>
      </c>
      <c r="P49" s="4" t="str">
        <f ca="1">IF(OFFSET('41~50'!$Q$11,ROW(A1)*5-5,0)="","",OFFSET('41~50'!$Q$11,ROW(A1)*5-5,0))</f>
        <v/>
      </c>
      <c r="Q49" s="5" t="str">
        <f t="shared" ca="1" si="3"/>
        <v/>
      </c>
      <c r="R49" s="6" t="str">
        <f t="shared" ca="1" si="12"/>
        <v/>
      </c>
      <c r="S49" s="7" t="str">
        <f t="shared" si="4"/>
        <v xml:space="preserve"> </v>
      </c>
      <c r="T49" s="8" t="str">
        <f t="shared" si="13"/>
        <v xml:space="preserve"> </v>
      </c>
      <c r="U49" s="60" t="str">
        <f t="shared" ca="1" si="5"/>
        <v/>
      </c>
      <c r="V49" s="9" t="str">
        <f t="shared" ca="1" si="14"/>
        <v/>
      </c>
      <c r="W49" s="4" t="str">
        <f t="shared" ca="1" si="15"/>
        <v/>
      </c>
      <c r="X49" s="10" t="str">
        <f t="shared" ca="1" si="6"/>
        <v/>
      </c>
      <c r="Y49" s="4" t="str">
        <f t="shared" ca="1" si="9"/>
        <v/>
      </c>
      <c r="Z49" s="11" t="str">
        <f t="shared" ca="1" si="16"/>
        <v/>
      </c>
    </row>
    <row r="50" spans="1:26" ht="20.100000000000001" customHeight="1" x14ac:dyDescent="0.4">
      <c r="A50" s="39">
        <v>42</v>
      </c>
      <c r="B50" s="68"/>
      <c r="C50" s="69"/>
      <c r="D50" s="68"/>
      <c r="E50" s="69"/>
      <c r="F50" s="68"/>
      <c r="G50" s="69"/>
      <c r="H50" s="64"/>
      <c r="I50" s="65"/>
      <c r="J50" s="1" t="str">
        <f ca="1">IF(OFFSET('41~50'!$Q$7,ROW(A2)*5-5,0)="","",OFFSET('41~50'!$Q$7,ROW(A2)*5-5,0))</f>
        <v/>
      </c>
      <c r="K50" s="2" t="str">
        <f t="shared" si="11"/>
        <v xml:space="preserve"> </v>
      </c>
      <c r="L50" s="93" t="str">
        <f ca="1">IF(OFFSET('41~50'!$Q$8,ROW(A2)*5-5,0)="","",OFFSET('41~50'!$Q$8,ROW(A2)*5-5,0))</f>
        <v/>
      </c>
      <c r="M50" s="94"/>
      <c r="N50" s="3" t="str">
        <f ca="1">IF(OFFSET('41~50'!$Q$9,ROW(A2)*5-5,0)="","",OFFSET('41~50'!$Q$9,ROW(A2)*5-5,0))</f>
        <v/>
      </c>
      <c r="O50" s="4" t="str">
        <f ca="1">IF(OFFSET('41~50'!$Q$10,ROW(A2)*5-5,0)="","",OFFSET('41~50'!$Q$10,ROW(A2)*5-5,0))</f>
        <v/>
      </c>
      <c r="P50" s="4" t="str">
        <f ca="1">IF(OFFSET('41~50'!$Q$11,ROW(A2)*5-5,0)="","",OFFSET('41~50'!$Q$11,ROW(A2)*5-5,0))</f>
        <v/>
      </c>
      <c r="Q50" s="5" t="str">
        <f t="shared" ca="1" si="3"/>
        <v/>
      </c>
      <c r="R50" s="6" t="str">
        <f t="shared" ca="1" si="12"/>
        <v/>
      </c>
      <c r="S50" s="7" t="str">
        <f t="shared" si="4"/>
        <v xml:space="preserve"> </v>
      </c>
      <c r="T50" s="8" t="str">
        <f t="shared" si="13"/>
        <v xml:space="preserve"> </v>
      </c>
      <c r="U50" s="60" t="str">
        <f t="shared" ca="1" si="5"/>
        <v/>
      </c>
      <c r="V50" s="9" t="str">
        <f ca="1">IFERROR(N50/L50,"")</f>
        <v/>
      </c>
      <c r="W50" s="4" t="str">
        <f t="shared" ca="1" si="15"/>
        <v/>
      </c>
      <c r="X50" s="10" t="str">
        <f t="shared" ca="1" si="6"/>
        <v/>
      </c>
      <c r="Y50" s="4" t="str">
        <f t="shared" ca="1" si="9"/>
        <v/>
      </c>
      <c r="Z50" s="11" t="str">
        <f t="shared" ca="1" si="16"/>
        <v/>
      </c>
    </row>
    <row r="51" spans="1:26" ht="20.100000000000001" customHeight="1" x14ac:dyDescent="0.4">
      <c r="A51" s="39">
        <v>43</v>
      </c>
      <c r="B51" s="68"/>
      <c r="C51" s="69"/>
      <c r="D51" s="68"/>
      <c r="E51" s="69"/>
      <c r="F51" s="68"/>
      <c r="G51" s="69"/>
      <c r="H51" s="64"/>
      <c r="I51" s="65"/>
      <c r="J51" s="1" t="str">
        <f ca="1">IF(OFFSET('41~50'!$Q$7,ROW(A3)*5-5,0)="","",OFFSET('41~50'!$Q$7,ROW(A3)*5-5,0))</f>
        <v/>
      </c>
      <c r="K51" s="2" t="str">
        <f t="shared" si="11"/>
        <v xml:space="preserve"> </v>
      </c>
      <c r="L51" s="93" t="str">
        <f ca="1">IF(OFFSET('41~50'!$Q$8,ROW(A3)*5-5,0)="","",OFFSET('41~50'!$Q$8,ROW(A3)*5-5,0))</f>
        <v/>
      </c>
      <c r="M51" s="94"/>
      <c r="N51" s="3" t="str">
        <f ca="1">IF(OFFSET('41~50'!$Q$9,ROW(A3)*5-5,0)="","",OFFSET('41~50'!$Q$9,ROW(A3)*5-5,0))</f>
        <v/>
      </c>
      <c r="O51" s="4" t="str">
        <f ca="1">IF(OFFSET('41~50'!$Q$10,ROW(A3)*5-5,0)="","",OFFSET('41~50'!$Q$10,ROW(A3)*5-5,0))</f>
        <v/>
      </c>
      <c r="P51" s="4" t="str">
        <f ca="1">IF(OFFSET('41~50'!$Q$11,ROW(A3)*5-5,0)="","",OFFSET('41~50'!$Q$11,ROW(A3)*5-5,0))</f>
        <v/>
      </c>
      <c r="Q51" s="5" t="str">
        <f t="shared" ca="1" si="3"/>
        <v/>
      </c>
      <c r="R51" s="6" t="str">
        <f t="shared" ca="1" si="12"/>
        <v/>
      </c>
      <c r="S51" s="7" t="str">
        <f t="shared" si="4"/>
        <v xml:space="preserve"> </v>
      </c>
      <c r="T51" s="8" t="str">
        <f t="shared" si="13"/>
        <v xml:space="preserve"> </v>
      </c>
      <c r="U51" s="60" t="str">
        <f t="shared" ca="1" si="5"/>
        <v/>
      </c>
      <c r="V51" s="9" t="str">
        <f t="shared" ca="1" si="14"/>
        <v/>
      </c>
      <c r="W51" s="4" t="str">
        <f t="shared" ca="1" si="15"/>
        <v/>
      </c>
      <c r="X51" s="10" t="str">
        <f t="shared" ca="1" si="6"/>
        <v/>
      </c>
      <c r="Y51" s="4" t="str">
        <f t="shared" ca="1" si="9"/>
        <v/>
      </c>
      <c r="Z51" s="11" t="str">
        <f t="shared" ca="1" si="16"/>
        <v/>
      </c>
    </row>
    <row r="52" spans="1:26" ht="20.100000000000001" customHeight="1" x14ac:dyDescent="0.4">
      <c r="A52" s="39">
        <v>44</v>
      </c>
      <c r="B52" s="68"/>
      <c r="C52" s="69"/>
      <c r="D52" s="68"/>
      <c r="E52" s="69"/>
      <c r="F52" s="68"/>
      <c r="G52" s="69"/>
      <c r="H52" s="64"/>
      <c r="I52" s="65"/>
      <c r="J52" s="1" t="str">
        <f ca="1">IF(OFFSET('41~50'!$Q$7,ROW(A4)*5-5,0)="","",OFFSET('41~50'!$Q$7,ROW(A4)*5-5,0))</f>
        <v/>
      </c>
      <c r="K52" s="2" t="str">
        <f t="shared" si="11"/>
        <v xml:space="preserve"> </v>
      </c>
      <c r="L52" s="93" t="str">
        <f ca="1">IF(OFFSET('41~50'!$Q$8,ROW(A4)*5-5,0)="","",OFFSET('41~50'!$Q$8,ROW(A4)*5-5,0))</f>
        <v/>
      </c>
      <c r="M52" s="94"/>
      <c r="N52" s="3" t="str">
        <f ca="1">IF(OFFSET('41~50'!$Q$9,ROW(A4)*5-5,0)="","",OFFSET('41~50'!$Q$9,ROW(A4)*5-5,0))</f>
        <v/>
      </c>
      <c r="O52" s="4" t="str">
        <f ca="1">IF(OFFSET('41~50'!$Q$10,ROW(A4)*5-5,0)="","",OFFSET('41~50'!$Q$10,ROW(A4)*5-5,0))</f>
        <v/>
      </c>
      <c r="P52" s="4" t="str">
        <f ca="1">IF(OFFSET('41~50'!$Q$11,ROW(A4)*5-5,0)="","",OFFSET('41~50'!$Q$11,ROW(A4)*5-5,0))</f>
        <v/>
      </c>
      <c r="Q52" s="5" t="str">
        <f t="shared" ca="1" si="3"/>
        <v/>
      </c>
      <c r="R52" s="6" t="str">
        <f t="shared" ca="1" si="12"/>
        <v/>
      </c>
      <c r="S52" s="7" t="str">
        <f t="shared" si="4"/>
        <v xml:space="preserve"> </v>
      </c>
      <c r="T52" s="8" t="str">
        <f t="shared" si="13"/>
        <v xml:space="preserve"> </v>
      </c>
      <c r="U52" s="60" t="str">
        <f t="shared" ca="1" si="5"/>
        <v/>
      </c>
      <c r="V52" s="9" t="str">
        <f t="shared" ca="1" si="14"/>
        <v/>
      </c>
      <c r="W52" s="4" t="str">
        <f t="shared" ca="1" si="15"/>
        <v/>
      </c>
      <c r="X52" s="10" t="str">
        <f t="shared" ca="1" si="6"/>
        <v/>
      </c>
      <c r="Y52" s="4" t="str">
        <f t="shared" ca="1" si="9"/>
        <v/>
      </c>
      <c r="Z52" s="11" t="str">
        <f t="shared" ca="1" si="16"/>
        <v/>
      </c>
    </row>
    <row r="53" spans="1:26" ht="20.100000000000001" customHeight="1" x14ac:dyDescent="0.4">
      <c r="A53" s="39">
        <v>45</v>
      </c>
      <c r="B53" s="68"/>
      <c r="C53" s="69"/>
      <c r="D53" s="68"/>
      <c r="E53" s="69"/>
      <c r="F53" s="68"/>
      <c r="G53" s="69"/>
      <c r="H53" s="64"/>
      <c r="I53" s="65"/>
      <c r="J53" s="1" t="str">
        <f ca="1">IF(OFFSET('41~50'!$Q$7,ROW(A5)*5-5,0)="","",OFFSET('41~50'!$Q$7,ROW(A5)*5-5,0))</f>
        <v/>
      </c>
      <c r="K53" s="2" t="str">
        <f t="shared" si="11"/>
        <v xml:space="preserve"> </v>
      </c>
      <c r="L53" s="93" t="str">
        <f ca="1">IF(OFFSET('41~50'!$Q$8,ROW(A5)*5-5,0)="","",OFFSET('41~50'!$Q$8,ROW(A5)*5-5,0))</f>
        <v/>
      </c>
      <c r="M53" s="94"/>
      <c r="N53" s="3" t="str">
        <f ca="1">IF(OFFSET('41~50'!$Q$9,ROW(A5)*5-5,0)="","",OFFSET('41~50'!$Q$9,ROW(A5)*5-5,0))</f>
        <v/>
      </c>
      <c r="O53" s="4" t="str">
        <f ca="1">IF(OFFSET('41~50'!$Q$10,ROW(A5)*5-5,0)="","",OFFSET('41~50'!$Q$10,ROW(A5)*5-5,0))</f>
        <v/>
      </c>
      <c r="P53" s="4" t="str">
        <f ca="1">IF(OFFSET('41~50'!$Q$11,ROW(A5)*5-5,0)="","",OFFSET('41~50'!$Q$11,ROW(A5)*5-5,0))</f>
        <v/>
      </c>
      <c r="Q53" s="5" t="str">
        <f t="shared" ca="1" si="3"/>
        <v/>
      </c>
      <c r="R53" s="6" t="str">
        <f t="shared" ca="1" si="12"/>
        <v/>
      </c>
      <c r="S53" s="7" t="str">
        <f t="shared" si="4"/>
        <v xml:space="preserve"> </v>
      </c>
      <c r="T53" s="8" t="str">
        <f t="shared" si="13"/>
        <v xml:space="preserve"> </v>
      </c>
      <c r="U53" s="60" t="str">
        <f t="shared" ca="1" si="5"/>
        <v/>
      </c>
      <c r="V53" s="9" t="str">
        <f t="shared" ca="1" si="14"/>
        <v/>
      </c>
      <c r="W53" s="4" t="str">
        <f t="shared" ca="1" si="15"/>
        <v/>
      </c>
      <c r="X53" s="10" t="str">
        <f t="shared" ca="1" si="6"/>
        <v/>
      </c>
      <c r="Y53" s="4" t="str">
        <f t="shared" ca="1" si="9"/>
        <v/>
      </c>
      <c r="Z53" s="11" t="str">
        <f t="shared" ca="1" si="16"/>
        <v/>
      </c>
    </row>
    <row r="54" spans="1:26" ht="20.100000000000001" customHeight="1" x14ac:dyDescent="0.4">
      <c r="A54" s="39">
        <v>46</v>
      </c>
      <c r="B54" s="68"/>
      <c r="C54" s="69"/>
      <c r="D54" s="68"/>
      <c r="E54" s="69"/>
      <c r="F54" s="68"/>
      <c r="G54" s="69"/>
      <c r="H54" s="64"/>
      <c r="I54" s="65"/>
      <c r="J54" s="1" t="str">
        <f ca="1">IF(OFFSET('41~50'!$Q$7,ROW(A6)*5-5,0)="","",OFFSET('41~50'!$Q$7,ROW(A6)*5-5,0))</f>
        <v/>
      </c>
      <c r="K54" s="2" t="str">
        <f t="shared" si="11"/>
        <v xml:space="preserve"> </v>
      </c>
      <c r="L54" s="93" t="str">
        <f ca="1">IF(OFFSET('41~50'!$Q$8,ROW(A6)*5-5,0)="","",OFFSET('41~50'!$Q$8,ROW(A6)*5-5,0))</f>
        <v/>
      </c>
      <c r="M54" s="94"/>
      <c r="N54" s="3" t="str">
        <f ca="1">IF(OFFSET('41~50'!$Q$9,ROW(A6)*5-5,0)="","",OFFSET('41~50'!$Q$9,ROW(A6)*5-5,0))</f>
        <v/>
      </c>
      <c r="O54" s="4" t="str">
        <f ca="1">IF(OFFSET('41~50'!$Q$10,ROW(A6)*5-5,0)="","",OFFSET('41~50'!$Q$10,ROW(A6)*5-5,0))</f>
        <v/>
      </c>
      <c r="P54" s="4" t="str">
        <f ca="1">IF(OFFSET('41~50'!$Q$11,ROW(A6)*5-5,0)="","",OFFSET('41~50'!$Q$11,ROW(A6)*5-5,0))</f>
        <v/>
      </c>
      <c r="Q54" s="5" t="str">
        <f t="shared" ca="1" si="3"/>
        <v/>
      </c>
      <c r="R54" s="6" t="str">
        <f t="shared" ca="1" si="12"/>
        <v/>
      </c>
      <c r="S54" s="7" t="str">
        <f t="shared" si="4"/>
        <v xml:space="preserve"> </v>
      </c>
      <c r="T54" s="8" t="str">
        <f t="shared" si="13"/>
        <v xml:space="preserve"> </v>
      </c>
      <c r="U54" s="60" t="str">
        <f t="shared" ca="1" si="5"/>
        <v/>
      </c>
      <c r="V54" s="9" t="str">
        <f t="shared" ca="1" si="14"/>
        <v/>
      </c>
      <c r="W54" s="4" t="str">
        <f t="shared" ca="1" si="15"/>
        <v/>
      </c>
      <c r="X54" s="10" t="str">
        <f t="shared" ca="1" si="6"/>
        <v/>
      </c>
      <c r="Y54" s="4" t="str">
        <f t="shared" ca="1" si="9"/>
        <v/>
      </c>
      <c r="Z54" s="11" t="str">
        <f t="shared" ca="1" si="16"/>
        <v/>
      </c>
    </row>
    <row r="55" spans="1:26" ht="20.100000000000001" customHeight="1" x14ac:dyDescent="0.4">
      <c r="A55" s="39">
        <v>47</v>
      </c>
      <c r="B55" s="68"/>
      <c r="C55" s="69"/>
      <c r="D55" s="68"/>
      <c r="E55" s="69"/>
      <c r="F55" s="68"/>
      <c r="G55" s="69"/>
      <c r="H55" s="64"/>
      <c r="I55" s="65"/>
      <c r="J55" s="1" t="str">
        <f ca="1">IF(OFFSET('41~50'!$Q$7,ROW(A7)*5-5,0)="","",OFFSET('41~50'!$Q$7,ROW(A7)*5-5,0))</f>
        <v/>
      </c>
      <c r="K55" s="2" t="str">
        <f t="shared" si="11"/>
        <v xml:space="preserve"> </v>
      </c>
      <c r="L55" s="93" t="str">
        <f ca="1">IF(OFFSET('41~50'!$Q$8,ROW(A7)*5-5,0)="","",OFFSET('41~50'!$Q$8,ROW(A7)*5-5,0))</f>
        <v/>
      </c>
      <c r="M55" s="94"/>
      <c r="N55" s="3" t="str">
        <f ca="1">IF(OFFSET('41~50'!$Q$9,ROW(A7)*5-5,0)="","",OFFSET('41~50'!$Q$9,ROW(A7)*5-5,0))</f>
        <v/>
      </c>
      <c r="O55" s="4" t="str">
        <f ca="1">IF(OFFSET('41~50'!$Q$10,ROW(A7)*5-5,0)="","",OFFSET('41~50'!$Q$10,ROW(A7)*5-5,0))</f>
        <v/>
      </c>
      <c r="P55" s="4" t="str">
        <f ca="1">IF(OFFSET('41~50'!$Q$11,ROW(A7)*5-5,0)="","",OFFSET('41~50'!$Q$11,ROW(A7)*5-5,0))</f>
        <v/>
      </c>
      <c r="Q55" s="5" t="str">
        <f t="shared" ca="1" si="3"/>
        <v/>
      </c>
      <c r="R55" s="6" t="str">
        <f t="shared" ca="1" si="12"/>
        <v/>
      </c>
      <c r="S55" s="7" t="str">
        <f t="shared" si="4"/>
        <v xml:space="preserve"> </v>
      </c>
      <c r="T55" s="8" t="str">
        <f t="shared" si="13"/>
        <v xml:space="preserve"> </v>
      </c>
      <c r="U55" s="60" t="str">
        <f t="shared" ca="1" si="5"/>
        <v/>
      </c>
      <c r="V55" s="9" t="str">
        <f t="shared" ca="1" si="14"/>
        <v/>
      </c>
      <c r="W55" s="4" t="str">
        <f t="shared" ca="1" si="15"/>
        <v/>
      </c>
      <c r="X55" s="10" t="str">
        <f t="shared" ca="1" si="6"/>
        <v/>
      </c>
      <c r="Y55" s="4" t="str">
        <f t="shared" ca="1" si="9"/>
        <v/>
      </c>
      <c r="Z55" s="11" t="str">
        <f t="shared" ca="1" si="16"/>
        <v/>
      </c>
    </row>
    <row r="56" spans="1:26" ht="20.100000000000001" customHeight="1" x14ac:dyDescent="0.4">
      <c r="A56" s="39">
        <v>48</v>
      </c>
      <c r="B56" s="68"/>
      <c r="C56" s="69"/>
      <c r="D56" s="68"/>
      <c r="E56" s="69"/>
      <c r="F56" s="68"/>
      <c r="G56" s="69"/>
      <c r="H56" s="64"/>
      <c r="I56" s="65"/>
      <c r="J56" s="1" t="str">
        <f ca="1">IF(OFFSET('41~50'!$Q$7,ROW(A8)*5-5,0)="","",OFFSET('41~50'!$Q$7,ROW(A8)*5-5,0))</f>
        <v/>
      </c>
      <c r="K56" s="2" t="str">
        <f t="shared" si="11"/>
        <v xml:space="preserve"> </v>
      </c>
      <c r="L56" s="93" t="str">
        <f ca="1">IF(OFFSET('41~50'!$Q$8,ROW(A8)*5-5,0)="","",OFFSET('41~50'!$Q$8,ROW(A8)*5-5,0))</f>
        <v/>
      </c>
      <c r="M56" s="94"/>
      <c r="N56" s="3" t="str">
        <f ca="1">IF(OFFSET('41~50'!$Q$9,ROW(A8)*5-5,0)="","",OFFSET('41~50'!$Q$9,ROW(A8)*5-5,0))</f>
        <v/>
      </c>
      <c r="O56" s="4" t="str">
        <f ca="1">IF(OFFSET('41~50'!$Q$10,ROW(A8)*5-5,0)="","",OFFSET('41~50'!$Q$10,ROW(A8)*5-5,0))</f>
        <v/>
      </c>
      <c r="P56" s="4" t="str">
        <f ca="1">IF(OFFSET('41~50'!$Q$11,ROW(A8)*5-5,0)="","",OFFSET('41~50'!$Q$11,ROW(A8)*5-5,0))</f>
        <v/>
      </c>
      <c r="Q56" s="5" t="str">
        <f t="shared" ca="1" si="3"/>
        <v/>
      </c>
      <c r="R56" s="6" t="str">
        <f t="shared" ca="1" si="12"/>
        <v/>
      </c>
      <c r="S56" s="7" t="str">
        <f t="shared" si="4"/>
        <v xml:space="preserve"> </v>
      </c>
      <c r="T56" s="8" t="str">
        <f t="shared" si="13"/>
        <v xml:space="preserve"> </v>
      </c>
      <c r="U56" s="60" t="str">
        <f t="shared" ca="1" si="5"/>
        <v/>
      </c>
      <c r="V56" s="9" t="str">
        <f t="shared" ca="1" si="14"/>
        <v/>
      </c>
      <c r="W56" s="4" t="str">
        <f t="shared" ca="1" si="15"/>
        <v/>
      </c>
      <c r="X56" s="10" t="str">
        <f t="shared" ca="1" si="6"/>
        <v/>
      </c>
      <c r="Y56" s="4" t="str">
        <f t="shared" ca="1" si="9"/>
        <v/>
      </c>
      <c r="Z56" s="11" t="str">
        <f t="shared" ca="1" si="16"/>
        <v/>
      </c>
    </row>
    <row r="57" spans="1:26" ht="20.100000000000001" customHeight="1" x14ac:dyDescent="0.4">
      <c r="A57" s="39">
        <v>49</v>
      </c>
      <c r="B57" s="68"/>
      <c r="C57" s="69"/>
      <c r="D57" s="68"/>
      <c r="E57" s="69"/>
      <c r="F57" s="68"/>
      <c r="G57" s="69"/>
      <c r="H57" s="64"/>
      <c r="I57" s="65"/>
      <c r="J57" s="1" t="str">
        <f ca="1">IF(OFFSET('41~50'!$Q$7,ROW(A9)*5-5,0)="","",OFFSET('41~50'!$Q$7,ROW(A9)*5-5,0))</f>
        <v/>
      </c>
      <c r="K57" s="2" t="str">
        <f t="shared" si="11"/>
        <v xml:space="preserve"> </v>
      </c>
      <c r="L57" s="93" t="str">
        <f ca="1">IF(OFFSET('41~50'!$Q$8,ROW(A9)*5-5,0)="","",OFFSET('41~50'!$Q$8,ROW(A9)*5-5,0))</f>
        <v/>
      </c>
      <c r="M57" s="94"/>
      <c r="N57" s="3" t="str">
        <f ca="1">IF(OFFSET('41~50'!$Q$9,ROW(A9)*5-5,0)="","",OFFSET('41~50'!$Q$9,ROW(A9)*5-5,0))</f>
        <v/>
      </c>
      <c r="O57" s="4" t="str">
        <f ca="1">IF(OFFSET('41~50'!$Q$10,ROW(A9)*5-5,0)="","",OFFSET('41~50'!$Q$10,ROW(A9)*5-5,0))</f>
        <v/>
      </c>
      <c r="P57" s="4" t="str">
        <f ca="1">IF(OFFSET('41~50'!$Q$11,ROW(A9)*5-5,0)="","",OFFSET('41~50'!$Q$11,ROW(A9)*5-5,0))</f>
        <v/>
      </c>
      <c r="Q57" s="5" t="str">
        <f t="shared" ca="1" si="3"/>
        <v/>
      </c>
      <c r="R57" s="6" t="str">
        <f t="shared" ca="1" si="12"/>
        <v/>
      </c>
      <c r="S57" s="7" t="str">
        <f t="shared" si="4"/>
        <v xml:space="preserve"> </v>
      </c>
      <c r="T57" s="8" t="str">
        <f t="shared" si="13"/>
        <v xml:space="preserve"> </v>
      </c>
      <c r="U57" s="60" t="str">
        <f t="shared" ca="1" si="5"/>
        <v/>
      </c>
      <c r="V57" s="9" t="str">
        <f t="shared" ca="1" si="14"/>
        <v/>
      </c>
      <c r="W57" s="4" t="str">
        <f t="shared" ca="1" si="15"/>
        <v/>
      </c>
      <c r="X57" s="10" t="str">
        <f t="shared" ca="1" si="6"/>
        <v/>
      </c>
      <c r="Y57" s="4" t="str">
        <f t="shared" ca="1" si="9"/>
        <v/>
      </c>
      <c r="Z57" s="11" t="str">
        <f t="shared" ca="1" si="16"/>
        <v/>
      </c>
    </row>
    <row r="58" spans="1:26" ht="20.100000000000001" customHeight="1" x14ac:dyDescent="0.4">
      <c r="A58" s="39">
        <v>50</v>
      </c>
      <c r="B58" s="68"/>
      <c r="C58" s="69"/>
      <c r="D58" s="68"/>
      <c r="E58" s="69"/>
      <c r="F58" s="68"/>
      <c r="G58" s="69"/>
      <c r="H58" s="64"/>
      <c r="I58" s="65"/>
      <c r="J58" s="1" t="str">
        <f ca="1">IF(OFFSET('41~50'!$Q$7,ROW(A10)*5-5,0)="","",OFFSET('41~50'!$Q$7,ROW(A10)*5-5,0))</f>
        <v/>
      </c>
      <c r="K58" s="2" t="str">
        <f t="shared" si="11"/>
        <v xml:space="preserve"> </v>
      </c>
      <c r="L58" s="93" t="str">
        <f ca="1">IF(OFFSET('41~50'!$Q$8,ROW(A10)*5-5,0)="","",OFFSET('41~50'!$Q$8,ROW(A10)*5-5,0))</f>
        <v/>
      </c>
      <c r="M58" s="94"/>
      <c r="N58" s="3" t="str">
        <f ca="1">IF(OFFSET('41~50'!$Q$9,ROW(A10)*5-5,0)="","",OFFSET('41~50'!$Q$9,ROW(A10)*5-5,0))</f>
        <v/>
      </c>
      <c r="O58" s="4" t="str">
        <f ca="1">IF(OFFSET('41~50'!$Q$10,ROW(A10)*5-5,0)="","",OFFSET('41~50'!$Q$10,ROW(A10)*5-5,0))</f>
        <v/>
      </c>
      <c r="P58" s="4" t="str">
        <f ca="1">IF(OFFSET('41~50'!$Q$11,ROW(A10)*5-5,0)="","",OFFSET('41~50'!$Q$11,ROW(A10)*5-5,0))</f>
        <v/>
      </c>
      <c r="Q58" s="5" t="str">
        <f t="shared" ca="1" si="3"/>
        <v/>
      </c>
      <c r="R58" s="6" t="str">
        <f t="shared" ca="1" si="12"/>
        <v/>
      </c>
      <c r="S58" s="7" t="str">
        <f t="shared" si="4"/>
        <v xml:space="preserve"> </v>
      </c>
      <c r="T58" s="8" t="str">
        <f t="shared" si="13"/>
        <v xml:space="preserve"> </v>
      </c>
      <c r="U58" s="60" t="str">
        <f t="shared" ca="1" si="5"/>
        <v/>
      </c>
      <c r="V58" s="9" t="str">
        <f t="shared" ca="1" si="14"/>
        <v/>
      </c>
      <c r="W58" s="4" t="str">
        <f t="shared" ca="1" si="15"/>
        <v/>
      </c>
      <c r="X58" s="10" t="str">
        <f t="shared" ca="1" si="6"/>
        <v/>
      </c>
      <c r="Y58" s="4" t="str">
        <f ca="1">IFERROR(L58*X58,"")</f>
        <v/>
      </c>
      <c r="Z58" s="11" t="str">
        <f t="shared" ca="1" si="16"/>
        <v/>
      </c>
    </row>
    <row r="59" spans="1:26" ht="20.100000000000001" customHeight="1" x14ac:dyDescent="0.4">
      <c r="A59" s="80" t="s">
        <v>1</v>
      </c>
      <c r="B59" s="95"/>
      <c r="C59" s="95"/>
      <c r="D59" s="95"/>
      <c r="E59" s="95"/>
      <c r="F59" s="95"/>
      <c r="G59" s="95"/>
      <c r="H59" s="95"/>
      <c r="I59" s="81"/>
      <c r="J59" s="80" t="s">
        <v>3</v>
      </c>
      <c r="K59" s="81"/>
      <c r="L59" s="93" t="str">
        <f ca="1">IF(SUM(L9:L58)=0,"",SUM(L9:L58))</f>
        <v/>
      </c>
      <c r="M59" s="94"/>
      <c r="N59" s="3" t="str">
        <f ca="1">IF(SUM(N9:N58)=0,"",SUM(N9:N58))</f>
        <v/>
      </c>
      <c r="O59" s="40" t="str">
        <f ca="1">IF(SUM(O9:O58)=0,"",SUM(O9:O58))</f>
        <v/>
      </c>
      <c r="P59" s="40" t="str">
        <f ca="1">IF(SUM(P9:P58)=0,"",SUM(P9:P58))</f>
        <v/>
      </c>
      <c r="Q59" s="82" t="s">
        <v>2</v>
      </c>
      <c r="R59" s="83"/>
      <c r="S59" s="79" t="s">
        <v>2</v>
      </c>
      <c r="T59" s="79"/>
      <c r="U59" s="40" t="str">
        <f ca="1">IF(SUM(U9:U58)=0,"",SUM(U9:U58))</f>
        <v/>
      </c>
      <c r="V59" s="9" t="str">
        <f ca="1">IFERROR(N59/L59,"")</f>
        <v/>
      </c>
      <c r="W59" s="40" t="str">
        <f ca="1">IF(SUM(W9:W58)=0,"",SUM(W9:W58))</f>
        <v/>
      </c>
      <c r="X59" s="13" t="s">
        <v>3</v>
      </c>
      <c r="Y59" s="40" t="str">
        <f ca="1">IF(SUM(Y9:Y58)=0,"",SUM(Y9:Y58))</f>
        <v/>
      </c>
      <c r="Z59" s="11" t="str">
        <f ca="1">IFERROR(W59/Y59,"")</f>
        <v/>
      </c>
    </row>
    <row r="60" spans="1:26" ht="12" customHeight="1" x14ac:dyDescent="0.4">
      <c r="A60" s="41" t="s">
        <v>43</v>
      </c>
      <c r="F60" s="14"/>
      <c r="G60" s="42"/>
      <c r="H60" s="42"/>
      <c r="I60" s="43"/>
      <c r="J60" s="44"/>
      <c r="K60" s="44"/>
      <c r="L60" s="15"/>
      <c r="M60" s="15"/>
      <c r="N60" s="16"/>
      <c r="O60" s="16"/>
      <c r="P60" s="17"/>
      <c r="W60" s="12"/>
    </row>
    <row r="61" spans="1:26" ht="12" customHeight="1" x14ac:dyDescent="0.4">
      <c r="A61" s="59" t="s">
        <v>44</v>
      </c>
      <c r="F61" s="14"/>
      <c r="G61" s="42"/>
      <c r="H61" s="42"/>
      <c r="I61" s="43"/>
      <c r="J61" s="44"/>
      <c r="K61" s="44"/>
      <c r="L61" s="15"/>
      <c r="M61" s="15"/>
      <c r="N61" s="16"/>
      <c r="O61" s="16"/>
      <c r="P61" s="17"/>
      <c r="W61" s="12"/>
    </row>
  </sheetData>
  <sheetProtection algorithmName="SHA-512" hashValue="mF6QTKb8/UpSBAnmfvyRoiipUK4xKZyW4sK3WblAyw8XE4G9xoGj/OIRV6Eggagkvf/KBoZU6bji6NUbXrVXLg==" saltValue="t+vy4RarlGj/iHuSjeYnjw==" spinCount="100000" sheet="1" objects="1" scenarios="1"/>
  <mergeCells count="216"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F15:G15"/>
    <mergeCell ref="F16:G16"/>
    <mergeCell ref="F56:G56"/>
    <mergeCell ref="F57:G57"/>
    <mergeCell ref="F43:G43"/>
    <mergeCell ref="F53:G53"/>
    <mergeCell ref="F58:G58"/>
    <mergeCell ref="A59:I59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D57:E57"/>
    <mergeCell ref="D58:E58"/>
    <mergeCell ref="D52:E52"/>
    <mergeCell ref="D53:E53"/>
    <mergeCell ref="D54:E54"/>
    <mergeCell ref="D55:E55"/>
    <mergeCell ref="D56:E5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L51:M51"/>
    <mergeCell ref="L52:M52"/>
    <mergeCell ref="L53:M53"/>
    <mergeCell ref="L54:M54"/>
    <mergeCell ref="L55:M55"/>
    <mergeCell ref="F35:G35"/>
    <mergeCell ref="F36:G36"/>
    <mergeCell ref="F37:G37"/>
    <mergeCell ref="F38:G38"/>
    <mergeCell ref="F39:G39"/>
    <mergeCell ref="F40:G40"/>
    <mergeCell ref="F41:G41"/>
    <mergeCell ref="F42:G42"/>
    <mergeCell ref="F30:G30"/>
    <mergeCell ref="F31:G31"/>
    <mergeCell ref="F32:G32"/>
    <mergeCell ref="F33:G33"/>
    <mergeCell ref="F34:G34"/>
    <mergeCell ref="F54:G54"/>
    <mergeCell ref="F55:G55"/>
    <mergeCell ref="L56:M56"/>
    <mergeCell ref="L57:M57"/>
    <mergeCell ref="L58:M58"/>
    <mergeCell ref="L59:M59"/>
    <mergeCell ref="L50:M50"/>
    <mergeCell ref="L35:M35"/>
    <mergeCell ref="L36:M36"/>
    <mergeCell ref="L37:M37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D51:E51"/>
    <mergeCell ref="D42:E42"/>
    <mergeCell ref="D43:E43"/>
    <mergeCell ref="D44:E44"/>
    <mergeCell ref="D45:E45"/>
    <mergeCell ref="D37:E37"/>
    <mergeCell ref="D38:E38"/>
    <mergeCell ref="D39:E39"/>
    <mergeCell ref="D40:E40"/>
    <mergeCell ref="D41:E41"/>
    <mergeCell ref="D49:E49"/>
    <mergeCell ref="D47:E47"/>
    <mergeCell ref="D46:E46"/>
    <mergeCell ref="D15:E15"/>
    <mergeCell ref="D16:E16"/>
    <mergeCell ref="D17:E17"/>
    <mergeCell ref="D18:E18"/>
    <mergeCell ref="D19:E19"/>
    <mergeCell ref="D20:E20"/>
    <mergeCell ref="D30:E30"/>
    <mergeCell ref="D31:E31"/>
    <mergeCell ref="D50:E50"/>
    <mergeCell ref="S59:T59"/>
    <mergeCell ref="J59:K59"/>
    <mergeCell ref="Q59:R59"/>
    <mergeCell ref="Y7:Z7"/>
    <mergeCell ref="J8:K8"/>
    <mergeCell ref="Q8:R8"/>
    <mergeCell ref="S8:T8"/>
    <mergeCell ref="W7:X7"/>
    <mergeCell ref="D21:E21"/>
    <mergeCell ref="D22:E22"/>
    <mergeCell ref="D23:E23"/>
    <mergeCell ref="D24:E24"/>
    <mergeCell ref="D25:E25"/>
    <mergeCell ref="D26:E26"/>
    <mergeCell ref="D32:E32"/>
    <mergeCell ref="D33:E33"/>
    <mergeCell ref="D34:E34"/>
    <mergeCell ref="D35:E35"/>
    <mergeCell ref="D36:E36"/>
    <mergeCell ref="D27:E27"/>
    <mergeCell ref="D28:E28"/>
    <mergeCell ref="D29:E29"/>
    <mergeCell ref="D48:E48"/>
    <mergeCell ref="D8:E8"/>
    <mergeCell ref="B8:C8"/>
    <mergeCell ref="A5:B5"/>
    <mergeCell ref="C5:H5"/>
    <mergeCell ref="B9:C9"/>
    <mergeCell ref="B10:C10"/>
    <mergeCell ref="B11:C11"/>
    <mergeCell ref="B12:C12"/>
    <mergeCell ref="B13:C13"/>
    <mergeCell ref="B14:C14"/>
    <mergeCell ref="D9:E9"/>
    <mergeCell ref="D10:E10"/>
    <mergeCell ref="D11:E11"/>
    <mergeCell ref="D12:E12"/>
    <mergeCell ref="D13:E13"/>
    <mergeCell ref="D14:E14"/>
    <mergeCell ref="F8:G8"/>
    <mergeCell ref="F9:G9"/>
    <mergeCell ref="F10:G10"/>
    <mergeCell ref="F11:G11"/>
    <mergeCell ref="F12:G12"/>
    <mergeCell ref="F13:G13"/>
    <mergeCell ref="F14:G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1:C51"/>
    <mergeCell ref="B52:C52"/>
    <mergeCell ref="B53:C53"/>
    <mergeCell ref="B54:C54"/>
    <mergeCell ref="B55:C55"/>
    <mergeCell ref="B56:C56"/>
    <mergeCell ref="B57:C57"/>
    <mergeCell ref="B58:C58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</mergeCells>
  <phoneticPr fontId="2"/>
  <conditionalFormatting sqref="B9:B58">
    <cfRule type="containsBlanks" dxfId="10" priority="24">
      <formula>LEN(TRIM(B9))=0</formula>
    </cfRule>
  </conditionalFormatting>
  <conditionalFormatting sqref="C5 W7">
    <cfRule type="containsBlanks" dxfId="9" priority="44">
      <formula>LEN(TRIM(C5))=0</formula>
    </cfRule>
  </conditionalFormatting>
  <conditionalFormatting sqref="D9:D58">
    <cfRule type="containsBlanks" dxfId="8" priority="22">
      <formula>LEN(TRIM(D9))=0</formula>
    </cfRule>
  </conditionalFormatting>
  <conditionalFormatting sqref="F9:F58">
    <cfRule type="containsBlanks" dxfId="7" priority="23">
      <formula>LEN(TRIM(F9))=0</formula>
    </cfRule>
  </conditionalFormatting>
  <conditionalFormatting sqref="H9:I58">
    <cfRule type="containsBlanks" dxfId="6" priority="1">
      <formula>LEN(TRIM(H9))=0</formula>
    </cfRule>
  </conditionalFormatting>
  <conditionalFormatting sqref="W7">
    <cfRule type="cellIs" dxfId="5" priority="45" operator="equal">
      <formula>""""""</formula>
    </cfRule>
  </conditionalFormatting>
  <dataValidations count="1">
    <dataValidation type="list" allowBlank="1" showInputMessage="1" showErrorMessage="1" sqref="I9:I58" xr:uid="{00000000-0002-0000-0000-000000000000}">
      <formula1>"　,軽油,ガソリン,LPG,CNG,電気"</formula1>
    </dataValidation>
  </dataValidations>
  <printOptions horizontalCentered="1" verticalCentered="1"/>
  <pageMargins left="0" right="0" top="0.39370078740157483" bottom="0.39370078740157483" header="0.31496062992125984" footer="0.31496062992125984"/>
  <pageSetup paperSize="8" scale="60" firstPageNumber="18" fitToWidth="0" orientation="landscape" useFirstPageNumber="1" r:id="rId1"/>
  <ignoredErrors>
    <ignoredError sqref="V5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0.59999389629810485"/>
  </sheetPr>
  <dimension ref="A1:T57"/>
  <sheetViews>
    <sheetView showGridLines="0" view="pageBreakPreview" zoomScale="75" zoomScaleNormal="70" zoomScaleSheetLayoutView="75" workbookViewId="0"/>
  </sheetViews>
  <sheetFormatPr defaultRowHeight="15.75" x14ac:dyDescent="0.4"/>
  <cols>
    <col min="1" max="1" width="5.625" style="21" customWidth="1"/>
    <col min="2" max="2" width="20.625" style="21" customWidth="1"/>
    <col min="3" max="3" width="9.625" style="21" customWidth="1"/>
    <col min="4" max="24" width="10.625" style="21" customWidth="1"/>
    <col min="25" max="26" width="15.625" style="21" customWidth="1"/>
    <col min="27" max="16384" width="9" style="21"/>
  </cols>
  <sheetData>
    <row r="1" spans="1:20" ht="24.95" customHeight="1" x14ac:dyDescent="0.4">
      <c r="A1" s="20" t="s">
        <v>26</v>
      </c>
      <c r="B1" s="57"/>
      <c r="C1" s="22"/>
    </row>
    <row r="2" spans="1:20" ht="24.95" customHeight="1" x14ac:dyDescent="0.4">
      <c r="A2" s="23" t="s">
        <v>28</v>
      </c>
      <c r="B2" s="27"/>
    </row>
    <row r="3" spans="1:20" ht="24.95" customHeight="1" x14ac:dyDescent="0.4">
      <c r="A3" s="29" t="s">
        <v>30</v>
      </c>
      <c r="B3" s="29"/>
      <c r="C3" s="26"/>
      <c r="D3" s="26"/>
      <c r="E3" s="47"/>
      <c r="F3" s="26"/>
      <c r="G3" s="26"/>
      <c r="H3" s="26"/>
      <c r="I3" s="26"/>
      <c r="J3" s="26"/>
    </row>
    <row r="4" spans="1:20" ht="20.100000000000001" customHeight="1" x14ac:dyDescent="0.4">
      <c r="C4" s="30"/>
      <c r="D4" s="30"/>
      <c r="E4" s="30"/>
      <c r="G4" s="31"/>
      <c r="H4" s="32"/>
      <c r="I4" s="33"/>
      <c r="S4" s="34"/>
      <c r="T4" s="34"/>
    </row>
    <row r="5" spans="1:20" ht="20.100000000000001" customHeight="1" x14ac:dyDescent="0.4">
      <c r="A5" s="48" t="s">
        <v>29</v>
      </c>
      <c r="B5" s="49"/>
      <c r="C5" s="48"/>
      <c r="D5" s="48"/>
      <c r="M5" s="63" t="s">
        <v>13</v>
      </c>
      <c r="N5" s="103" t="str">
        <f>IF('【STEP ３】B-2'!$W$7="","",'【STEP ３】B-2'!$W$7)</f>
        <v/>
      </c>
      <c r="O5" s="101"/>
      <c r="P5" s="101" t="str">
        <f>IF(N5="","",DATE(YEAR($N$5),MONTH($N$5)+11,DAY($N$5)))</f>
        <v/>
      </c>
      <c r="Q5" s="102"/>
    </row>
    <row r="6" spans="1:20" ht="31.5" customHeight="1" x14ac:dyDescent="0.4">
      <c r="A6" s="50" t="s">
        <v>24</v>
      </c>
      <c r="B6" s="35" t="s">
        <v>23</v>
      </c>
      <c r="C6" s="96" t="s">
        <v>16</v>
      </c>
      <c r="D6" s="97"/>
      <c r="E6" s="51" t="str">
        <f>$N$5</f>
        <v/>
      </c>
      <c r="F6" s="51" t="str">
        <f>IF($N$5="","",DATE(YEAR($N$5),MONTH($N$5)+1,DAY($N$5)))</f>
        <v/>
      </c>
      <c r="G6" s="51" t="str">
        <f>IF($N$5="","",DATE(YEAR($N$5),MONTH($N$5)+2,DAY($N$5)))</f>
        <v/>
      </c>
      <c r="H6" s="51" t="str">
        <f>IF($N$5="","",DATE(YEAR($N$5),MONTH($N$5)+3,DAY($N$5)))</f>
        <v/>
      </c>
      <c r="I6" s="51" t="str">
        <f>IF($N$5="","",DATE(YEAR($N$5),MONTH($N$5)+4,DAY($N$5)))</f>
        <v/>
      </c>
      <c r="J6" s="51" t="str">
        <f>IF($N$5="","",DATE(YEAR($N$5),MONTH($N$5)+5,DAY($N$5)))</f>
        <v/>
      </c>
      <c r="K6" s="51" t="str">
        <f>IF($N$5="","",DATE(YEAR($N$5),MONTH($N$5)+6,DAY($N$5)))</f>
        <v/>
      </c>
      <c r="L6" s="51" t="str">
        <f>IF($N$5="","",DATE(YEAR($N$5),MONTH($N$5)+7,DAY($N$5)))</f>
        <v/>
      </c>
      <c r="M6" s="51" t="str">
        <f>IF($N$5="","",DATE(YEAR($N$5),MONTH($N$5)+8,DAY($N$5)))</f>
        <v/>
      </c>
      <c r="N6" s="51" t="str">
        <f>IF($N$5="","",DATE(YEAR($N$5),MONTH($N$5)+9,DAY($N$5)))</f>
        <v/>
      </c>
      <c r="O6" s="51" t="str">
        <f>IF($N$5="","",DATE(YEAR($N$5),MONTH($N$5)+10,DAY($N$5)))</f>
        <v/>
      </c>
      <c r="P6" s="51" t="str">
        <f>IF($N$5="","",DATE(YEAR($N$5),MONTH($N$5)+11,DAY($N$5)))</f>
        <v/>
      </c>
      <c r="Q6" s="52" t="s">
        <v>1</v>
      </c>
    </row>
    <row r="7" spans="1:20" ht="20.100000000000001" customHeight="1" x14ac:dyDescent="0.4">
      <c r="A7" s="98">
        <v>1</v>
      </c>
      <c r="B7" s="98" t="str">
        <f>IF('【STEP ３】B-2'!$D9="","",'【STEP ３】B-2'!$D9)</f>
        <v/>
      </c>
      <c r="C7" s="53" t="s">
        <v>17</v>
      </c>
      <c r="D7" s="18" t="str">
        <f>CONCATENATE("(",'【STEP ３】B-2'!K9,"/月)")</f>
        <v>( /月)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19" t="str">
        <f>IF(D7="(kWh/月)","        －",IF(SUM(E7:P7)=0,"",SUM(E7:P7)))</f>
        <v/>
      </c>
      <c r="R7" s="54"/>
    </row>
    <row r="8" spans="1:20" ht="20.100000000000001" customHeight="1" x14ac:dyDescent="0.4">
      <c r="A8" s="99"/>
      <c r="B8" s="99"/>
      <c r="C8" s="53" t="s">
        <v>18</v>
      </c>
      <c r="D8" s="5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19" t="str">
        <f>IF(SUM(E8:P8)=0,"",SUM(E8:P8))</f>
        <v/>
      </c>
    </row>
    <row r="9" spans="1:20" ht="20.100000000000001" customHeight="1" x14ac:dyDescent="0.4">
      <c r="A9" s="99"/>
      <c r="B9" s="99"/>
      <c r="C9" s="53" t="s">
        <v>19</v>
      </c>
      <c r="D9" s="55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19" t="str">
        <f>IF(SUM(E9:P9)=0,"",SUM(E9:P9))</f>
        <v/>
      </c>
    </row>
    <row r="10" spans="1:20" ht="20.100000000000001" customHeight="1" x14ac:dyDescent="0.4">
      <c r="A10" s="99"/>
      <c r="B10" s="99"/>
      <c r="C10" s="53" t="s">
        <v>20</v>
      </c>
      <c r="D10" s="5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19" t="str">
        <f t="shared" ref="Q10:Q11" si="0">IF(SUM(E10:P10)=0,"",SUM(E10:P10))</f>
        <v/>
      </c>
    </row>
    <row r="11" spans="1:20" ht="20.100000000000001" customHeight="1" x14ac:dyDescent="0.4">
      <c r="A11" s="100"/>
      <c r="B11" s="100"/>
      <c r="C11" s="53" t="s">
        <v>21</v>
      </c>
      <c r="D11" s="55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19" t="str">
        <f t="shared" si="0"/>
        <v/>
      </c>
    </row>
    <row r="12" spans="1:20" ht="20.100000000000001" customHeight="1" x14ac:dyDescent="0.4">
      <c r="A12" s="98">
        <v>2</v>
      </c>
      <c r="B12" s="98" t="str">
        <f>IF('【STEP ３】B-2'!$D10="","",'【STEP ３】B-2'!$D10)</f>
        <v/>
      </c>
      <c r="C12" s="53" t="s">
        <v>17</v>
      </c>
      <c r="D12" s="18" t="str">
        <f>CONCATENATE("(",'【STEP ３】B-2'!K10,"/月)")</f>
        <v>( /月)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19" t="str">
        <f>IF(D12="(kWh/月)","        －",IF(SUM(E12:P12)=0,"",SUM(E12:P12)))</f>
        <v/>
      </c>
      <c r="R12" s="54"/>
    </row>
    <row r="13" spans="1:20" ht="20.100000000000001" customHeight="1" x14ac:dyDescent="0.4">
      <c r="A13" s="99"/>
      <c r="B13" s="99"/>
      <c r="C13" s="53" t="s">
        <v>18</v>
      </c>
      <c r="D13" s="55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19" t="str">
        <f>IF(SUM(E13:P13)=0,"",SUM(E13:P13))</f>
        <v/>
      </c>
    </row>
    <row r="14" spans="1:20" ht="20.100000000000001" customHeight="1" x14ac:dyDescent="0.4">
      <c r="A14" s="99"/>
      <c r="B14" s="99"/>
      <c r="C14" s="53" t="s">
        <v>22</v>
      </c>
      <c r="D14" s="55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19" t="str">
        <f>IF(SUM(E14:P14)=0,"",SUM(E14:P14))</f>
        <v/>
      </c>
    </row>
    <row r="15" spans="1:20" ht="20.100000000000001" customHeight="1" x14ac:dyDescent="0.4">
      <c r="A15" s="99"/>
      <c r="B15" s="99"/>
      <c r="C15" s="53" t="s">
        <v>20</v>
      </c>
      <c r="D15" s="5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19" t="str">
        <f t="shared" ref="Q15:Q16" si="1">IF(SUM(E15:P15)=0,"",SUM(E15:P15))</f>
        <v/>
      </c>
    </row>
    <row r="16" spans="1:20" ht="20.100000000000001" customHeight="1" x14ac:dyDescent="0.4">
      <c r="A16" s="100"/>
      <c r="B16" s="100"/>
      <c r="C16" s="53" t="s">
        <v>21</v>
      </c>
      <c r="D16" s="5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19" t="str">
        <f t="shared" si="1"/>
        <v/>
      </c>
    </row>
    <row r="17" spans="1:18" ht="20.100000000000001" customHeight="1" x14ac:dyDescent="0.4">
      <c r="A17" s="98">
        <v>3</v>
      </c>
      <c r="B17" s="98" t="str">
        <f>IF('【STEP ３】B-2'!$D11="","",'【STEP ３】B-2'!$D11)</f>
        <v/>
      </c>
      <c r="C17" s="53" t="s">
        <v>17</v>
      </c>
      <c r="D17" s="18" t="str">
        <f>CONCATENATE("(",'【STEP ３】B-2'!K11,"/月)")</f>
        <v>( /月)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19" t="str">
        <f>IF(D17="(kWh/月)","        －",IF(SUM(E17:P17)=0,"",SUM(E17:P17)))</f>
        <v/>
      </c>
      <c r="R17" s="54"/>
    </row>
    <row r="18" spans="1:18" ht="20.100000000000001" customHeight="1" x14ac:dyDescent="0.4">
      <c r="A18" s="99"/>
      <c r="B18" s="99"/>
      <c r="C18" s="53" t="s">
        <v>18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19" t="str">
        <f>IF(SUM(E18:P18)=0,"",SUM(E18:P18))</f>
        <v/>
      </c>
    </row>
    <row r="19" spans="1:18" ht="20.100000000000001" customHeight="1" x14ac:dyDescent="0.4">
      <c r="A19" s="99"/>
      <c r="B19" s="99"/>
      <c r="C19" s="53" t="s">
        <v>22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19" t="str">
        <f>IF(SUM(E19:P19)=0,"",SUM(E19:P19))</f>
        <v/>
      </c>
    </row>
    <row r="20" spans="1:18" ht="20.100000000000001" customHeight="1" x14ac:dyDescent="0.4">
      <c r="A20" s="99"/>
      <c r="B20" s="99"/>
      <c r="C20" s="53" t="s">
        <v>20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19" t="str">
        <f t="shared" ref="Q20:Q21" si="2">IF(SUM(E20:P20)=0,"",SUM(E20:P20))</f>
        <v/>
      </c>
    </row>
    <row r="21" spans="1:18" ht="20.100000000000001" customHeight="1" x14ac:dyDescent="0.4">
      <c r="A21" s="100"/>
      <c r="B21" s="100"/>
      <c r="C21" s="53" t="s">
        <v>21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19" t="str">
        <f t="shared" si="2"/>
        <v/>
      </c>
    </row>
    <row r="22" spans="1:18" ht="20.100000000000001" customHeight="1" x14ac:dyDescent="0.4">
      <c r="A22" s="98">
        <v>4</v>
      </c>
      <c r="B22" s="98" t="str">
        <f>IF('【STEP ３】B-2'!$D12="","",'【STEP ３】B-2'!$D12)</f>
        <v/>
      </c>
      <c r="C22" s="53" t="s">
        <v>17</v>
      </c>
      <c r="D22" s="18" t="str">
        <f>CONCATENATE("(",'【STEP ３】B-2'!K12,"/月)")</f>
        <v>( /月)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19" t="str">
        <f>IF(D22="(kWh/月)","        －",IF(SUM(E22:P22)=0,"",SUM(E22:P22)))</f>
        <v/>
      </c>
      <c r="R22" s="54"/>
    </row>
    <row r="23" spans="1:18" ht="20.100000000000001" customHeight="1" x14ac:dyDescent="0.4">
      <c r="A23" s="99"/>
      <c r="B23" s="99"/>
      <c r="C23" s="53" t="s">
        <v>18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19" t="str">
        <f>IF(SUM(E23:P23)=0,"",SUM(E23:P23))</f>
        <v/>
      </c>
    </row>
    <row r="24" spans="1:18" ht="20.100000000000001" customHeight="1" x14ac:dyDescent="0.4">
      <c r="A24" s="99"/>
      <c r="B24" s="99"/>
      <c r="C24" s="53" t="s">
        <v>22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19" t="str">
        <f>IF(SUM(E24:P24)=0,"",SUM(E24:P24))</f>
        <v/>
      </c>
    </row>
    <row r="25" spans="1:18" ht="20.100000000000001" customHeight="1" x14ac:dyDescent="0.4">
      <c r="A25" s="99"/>
      <c r="B25" s="99"/>
      <c r="C25" s="53" t="s">
        <v>20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19" t="str">
        <f t="shared" ref="Q25:Q26" si="3">IF(SUM(E25:P25)=0,"",SUM(E25:P25))</f>
        <v/>
      </c>
    </row>
    <row r="26" spans="1:18" ht="20.100000000000001" customHeight="1" x14ac:dyDescent="0.4">
      <c r="A26" s="100"/>
      <c r="B26" s="100"/>
      <c r="C26" s="53" t="s">
        <v>21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19" t="str">
        <f t="shared" si="3"/>
        <v/>
      </c>
    </row>
    <row r="27" spans="1:18" ht="20.100000000000001" customHeight="1" x14ac:dyDescent="0.4">
      <c r="A27" s="98">
        <v>5</v>
      </c>
      <c r="B27" s="98" t="str">
        <f>IF('【STEP ３】B-2'!$D13="","",'【STEP ３】B-2'!$D13)</f>
        <v/>
      </c>
      <c r="C27" s="53" t="s">
        <v>17</v>
      </c>
      <c r="D27" s="18" t="str">
        <f>CONCATENATE("(",'【STEP ３】B-2'!K13,"/月)")</f>
        <v>( /月)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19" t="str">
        <f>IF(D27="(kWh/月)","        －",IF(SUM(E27:P27)=0,"",SUM(E27:P27)))</f>
        <v/>
      </c>
      <c r="R27" s="54"/>
    </row>
    <row r="28" spans="1:18" ht="20.100000000000001" customHeight="1" x14ac:dyDescent="0.4">
      <c r="A28" s="99"/>
      <c r="B28" s="99"/>
      <c r="C28" s="53" t="s">
        <v>18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19" t="str">
        <f>IF(SUM(E28:P28)=0,"",SUM(E28:P28))</f>
        <v/>
      </c>
    </row>
    <row r="29" spans="1:18" ht="20.100000000000001" customHeight="1" x14ac:dyDescent="0.4">
      <c r="A29" s="99"/>
      <c r="B29" s="99"/>
      <c r="C29" s="53" t="s">
        <v>22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19" t="str">
        <f>IF(SUM(E29:P29)=0,"",SUM(E29:P29))</f>
        <v/>
      </c>
    </row>
    <row r="30" spans="1:18" ht="20.100000000000001" customHeight="1" x14ac:dyDescent="0.4">
      <c r="A30" s="99"/>
      <c r="B30" s="99"/>
      <c r="C30" s="53" t="s">
        <v>20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19" t="str">
        <f t="shared" ref="Q30:Q31" si="4">IF(SUM(E30:P30)=0,"",SUM(E30:P30))</f>
        <v/>
      </c>
    </row>
    <row r="31" spans="1:18" ht="20.100000000000001" customHeight="1" x14ac:dyDescent="0.4">
      <c r="A31" s="100"/>
      <c r="B31" s="100"/>
      <c r="C31" s="53" t="s">
        <v>21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19" t="str">
        <f t="shared" si="4"/>
        <v/>
      </c>
    </row>
    <row r="32" spans="1:18" ht="20.100000000000001" customHeight="1" x14ac:dyDescent="0.4">
      <c r="A32" s="98">
        <v>6</v>
      </c>
      <c r="B32" s="98" t="str">
        <f>IF('【STEP ３】B-2'!$D14="","",'【STEP ３】B-2'!$D14)</f>
        <v/>
      </c>
      <c r="C32" s="53" t="s">
        <v>17</v>
      </c>
      <c r="D32" s="18" t="str">
        <f>CONCATENATE("(",'【STEP ３】B-2'!K14,"/月)")</f>
        <v>( /月)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19" t="str">
        <f>IF(D32="(kWh/月)","        －",IF(SUM(E32:P32)=0,"",SUM(E32:P32)))</f>
        <v/>
      </c>
      <c r="R32" s="54"/>
    </row>
    <row r="33" spans="1:18" ht="20.100000000000001" customHeight="1" x14ac:dyDescent="0.4">
      <c r="A33" s="99"/>
      <c r="B33" s="99"/>
      <c r="C33" s="53" t="s">
        <v>18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19" t="str">
        <f>IF(SUM(E33:P33)=0,"",SUM(E33:P33))</f>
        <v/>
      </c>
    </row>
    <row r="34" spans="1:18" ht="20.100000000000001" customHeight="1" x14ac:dyDescent="0.4">
      <c r="A34" s="99"/>
      <c r="B34" s="99"/>
      <c r="C34" s="53" t="s">
        <v>22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19" t="str">
        <f>IF(SUM(E34:P34)=0,"",SUM(E34:P34))</f>
        <v/>
      </c>
    </row>
    <row r="35" spans="1:18" ht="20.100000000000001" customHeight="1" x14ac:dyDescent="0.4">
      <c r="A35" s="99"/>
      <c r="B35" s="99"/>
      <c r="C35" s="53" t="s">
        <v>20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19" t="str">
        <f t="shared" ref="Q35:Q36" si="5">IF(SUM(E35:P35)=0,"",SUM(E35:P35))</f>
        <v/>
      </c>
    </row>
    <row r="36" spans="1:18" ht="20.100000000000001" customHeight="1" x14ac:dyDescent="0.4">
      <c r="A36" s="100"/>
      <c r="B36" s="100"/>
      <c r="C36" s="53" t="s">
        <v>21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19" t="str">
        <f t="shared" si="5"/>
        <v/>
      </c>
    </row>
    <row r="37" spans="1:18" ht="20.100000000000001" customHeight="1" x14ac:dyDescent="0.4">
      <c r="A37" s="98">
        <v>7</v>
      </c>
      <c r="B37" s="98" t="str">
        <f>IF('【STEP ３】B-2'!$D15="","",'【STEP ３】B-2'!$D15)</f>
        <v/>
      </c>
      <c r="C37" s="53" t="s">
        <v>17</v>
      </c>
      <c r="D37" s="18" t="str">
        <f>CONCATENATE("(",'【STEP ３】B-2'!K15,"/月)")</f>
        <v>( /月)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19" t="str">
        <f>IF(D37="(kWh/月)","        －",IF(SUM(E37:P37)=0,"",SUM(E37:P37)))</f>
        <v/>
      </c>
      <c r="R37" s="54"/>
    </row>
    <row r="38" spans="1:18" ht="20.100000000000001" customHeight="1" x14ac:dyDescent="0.4">
      <c r="A38" s="99"/>
      <c r="B38" s="99"/>
      <c r="C38" s="53" t="s">
        <v>18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19" t="str">
        <f>IF(SUM(E38:P38)=0,"",SUM(E38:P38))</f>
        <v/>
      </c>
    </row>
    <row r="39" spans="1:18" ht="20.100000000000001" customHeight="1" x14ac:dyDescent="0.4">
      <c r="A39" s="99"/>
      <c r="B39" s="99"/>
      <c r="C39" s="53" t="s">
        <v>22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19" t="str">
        <f>IF(SUM(E39:P39)=0,"",SUM(E39:P39))</f>
        <v/>
      </c>
    </row>
    <row r="40" spans="1:18" ht="20.100000000000001" customHeight="1" x14ac:dyDescent="0.4">
      <c r="A40" s="99"/>
      <c r="B40" s="99"/>
      <c r="C40" s="53" t="s">
        <v>20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19" t="str">
        <f t="shared" ref="Q40:Q41" si="6">IF(SUM(E40:P40)=0,"",SUM(E40:P40))</f>
        <v/>
      </c>
    </row>
    <row r="41" spans="1:18" ht="20.100000000000001" customHeight="1" x14ac:dyDescent="0.4">
      <c r="A41" s="100"/>
      <c r="B41" s="100"/>
      <c r="C41" s="53" t="s">
        <v>21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19" t="str">
        <f t="shared" si="6"/>
        <v/>
      </c>
    </row>
    <row r="42" spans="1:18" ht="20.100000000000001" customHeight="1" x14ac:dyDescent="0.4">
      <c r="A42" s="98">
        <v>8</v>
      </c>
      <c r="B42" s="98" t="str">
        <f>IF('【STEP ３】B-2'!$D16="","",'【STEP ３】B-2'!$D16)</f>
        <v/>
      </c>
      <c r="C42" s="53" t="s">
        <v>17</v>
      </c>
      <c r="D42" s="18" t="str">
        <f>CONCATENATE("(",'【STEP ３】B-2'!K16,"/月)")</f>
        <v>( /月)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19" t="str">
        <f>IF(D42="(kWh/月)","        －",IF(SUM(E42:P42)=0,"",SUM(E42:P42)))</f>
        <v/>
      </c>
      <c r="R42" s="54"/>
    </row>
    <row r="43" spans="1:18" ht="20.100000000000001" customHeight="1" x14ac:dyDescent="0.4">
      <c r="A43" s="99"/>
      <c r="B43" s="99"/>
      <c r="C43" s="53" t="s">
        <v>18</v>
      </c>
      <c r="D43" s="56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19" t="str">
        <f>IF(SUM(E43:P43)=0,"",SUM(E43:P43))</f>
        <v/>
      </c>
    </row>
    <row r="44" spans="1:18" ht="20.100000000000001" customHeight="1" x14ac:dyDescent="0.4">
      <c r="A44" s="99"/>
      <c r="B44" s="99"/>
      <c r="C44" s="53" t="s">
        <v>22</v>
      </c>
      <c r="D44" s="56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19" t="str">
        <f>IF(SUM(E44:P44)=0,"",SUM(E44:P44))</f>
        <v/>
      </c>
    </row>
    <row r="45" spans="1:18" ht="20.100000000000001" customHeight="1" x14ac:dyDescent="0.4">
      <c r="A45" s="99"/>
      <c r="B45" s="99"/>
      <c r="C45" s="53" t="s">
        <v>20</v>
      </c>
      <c r="D45" s="56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19" t="str">
        <f t="shared" ref="Q45:Q46" si="7">IF(SUM(E45:P45)=0,"",SUM(E45:P45))</f>
        <v/>
      </c>
    </row>
    <row r="46" spans="1:18" ht="20.100000000000001" customHeight="1" x14ac:dyDescent="0.4">
      <c r="A46" s="100"/>
      <c r="B46" s="100"/>
      <c r="C46" s="53" t="s">
        <v>21</v>
      </c>
      <c r="D46" s="56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19" t="str">
        <f t="shared" si="7"/>
        <v/>
      </c>
    </row>
    <row r="47" spans="1:18" ht="20.100000000000001" customHeight="1" x14ac:dyDescent="0.4">
      <c r="A47" s="98">
        <v>9</v>
      </c>
      <c r="B47" s="98" t="str">
        <f>IF('【STEP ３】B-2'!$D17="","",'【STEP ３】B-2'!$D17)</f>
        <v/>
      </c>
      <c r="C47" s="53" t="s">
        <v>17</v>
      </c>
      <c r="D47" s="18" t="str">
        <f>CONCATENATE("(",'【STEP ３】B-2'!K17,"/月)")</f>
        <v>( /月)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19" t="str">
        <f>IF(D47="(kWh/月)","        －",IF(SUM(E47:P47)=0,"",SUM(E47:P47)))</f>
        <v/>
      </c>
      <c r="R47" s="54"/>
    </row>
    <row r="48" spans="1:18" ht="20.100000000000001" customHeight="1" x14ac:dyDescent="0.4">
      <c r="A48" s="99"/>
      <c r="B48" s="99"/>
      <c r="C48" s="53" t="s">
        <v>18</v>
      </c>
      <c r="D48" s="56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19" t="str">
        <f>IF(SUM(E48:P48)=0,"",SUM(E48:P48))</f>
        <v/>
      </c>
    </row>
    <row r="49" spans="1:18" ht="20.100000000000001" customHeight="1" x14ac:dyDescent="0.4">
      <c r="A49" s="99"/>
      <c r="B49" s="99"/>
      <c r="C49" s="53" t="s">
        <v>22</v>
      </c>
      <c r="D49" s="56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19" t="str">
        <f>IF(SUM(E49:P49)=0,"",SUM(E49:P49))</f>
        <v/>
      </c>
    </row>
    <row r="50" spans="1:18" ht="20.100000000000001" customHeight="1" x14ac:dyDescent="0.4">
      <c r="A50" s="99"/>
      <c r="B50" s="99"/>
      <c r="C50" s="53" t="s">
        <v>20</v>
      </c>
      <c r="D50" s="56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19" t="str">
        <f t="shared" ref="Q50:Q51" si="8">IF(SUM(E50:P50)=0,"",SUM(E50:P50))</f>
        <v/>
      </c>
    </row>
    <row r="51" spans="1:18" ht="20.100000000000001" customHeight="1" x14ac:dyDescent="0.4">
      <c r="A51" s="100"/>
      <c r="B51" s="100"/>
      <c r="C51" s="53" t="s">
        <v>21</v>
      </c>
      <c r="D51" s="56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19" t="str">
        <f t="shared" si="8"/>
        <v/>
      </c>
    </row>
    <row r="52" spans="1:18" ht="20.100000000000001" customHeight="1" x14ac:dyDescent="0.4">
      <c r="A52" s="98">
        <v>10</v>
      </c>
      <c r="B52" s="98" t="str">
        <f>IF('【STEP ３】B-2'!$D18="","",'【STEP ３】B-2'!$D18)</f>
        <v/>
      </c>
      <c r="C52" s="53" t="s">
        <v>17</v>
      </c>
      <c r="D52" s="18" t="str">
        <f>CONCATENATE("(",'【STEP ３】B-2'!K18,"/月)")</f>
        <v>( /月)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19" t="str">
        <f>IF(D52="(kWh/月)","        －",IF(SUM(E52:P52)=0,"",SUM(E52:P52)))</f>
        <v/>
      </c>
      <c r="R52" s="54"/>
    </row>
    <row r="53" spans="1:18" ht="20.100000000000001" customHeight="1" x14ac:dyDescent="0.4">
      <c r="A53" s="99"/>
      <c r="B53" s="99"/>
      <c r="C53" s="53" t="s">
        <v>18</v>
      </c>
      <c r="D53" s="56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19" t="str">
        <f>IF(SUM(E53:P53)=0,"",SUM(E53:P53))</f>
        <v/>
      </c>
    </row>
    <row r="54" spans="1:18" ht="20.100000000000001" customHeight="1" x14ac:dyDescent="0.4">
      <c r="A54" s="99"/>
      <c r="B54" s="99"/>
      <c r="C54" s="53" t="s">
        <v>22</v>
      </c>
      <c r="D54" s="56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19" t="str">
        <f>IF(SUM(E54:P54)=0,"",SUM(E54:P54))</f>
        <v/>
      </c>
    </row>
    <row r="55" spans="1:18" ht="20.100000000000001" customHeight="1" x14ac:dyDescent="0.4">
      <c r="A55" s="99"/>
      <c r="B55" s="99"/>
      <c r="C55" s="53" t="s">
        <v>20</v>
      </c>
      <c r="D55" s="56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19" t="str">
        <f t="shared" ref="Q55:Q56" si="9">IF(SUM(E55:P55)=0,"",SUM(E55:P55))</f>
        <v/>
      </c>
    </row>
    <row r="56" spans="1:18" ht="20.100000000000001" customHeight="1" x14ac:dyDescent="0.4">
      <c r="A56" s="100"/>
      <c r="B56" s="100"/>
      <c r="C56" s="53" t="s">
        <v>21</v>
      </c>
      <c r="D56" s="56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19" t="str">
        <f t="shared" si="9"/>
        <v/>
      </c>
    </row>
    <row r="57" spans="1:18" x14ac:dyDescent="0.4">
      <c r="Q57" s="61" t="str">
        <f t="shared" ref="Q57" si="10">IF(SUM(E57:P57)=0,"",SUM(E57:P57))</f>
        <v/>
      </c>
    </row>
  </sheetData>
  <sheetProtection algorithmName="SHA-512" hashValue="F01MpVhEiEXBackDfpK3c+GwPnLrXbX61Nz+pR2pU8gZz+3BU1MUZHO474ZMQWH63EbEMwaAL0dvh1oZFWOyqA==" saltValue="fzoTh7+Nz0fVdsY34+hb0g==" spinCount="100000" sheet="1" objects="1" scenarios="1"/>
  <mergeCells count="23">
    <mergeCell ref="B42:B46"/>
    <mergeCell ref="B47:B51"/>
    <mergeCell ref="B52:B56"/>
    <mergeCell ref="B17:B21"/>
    <mergeCell ref="B22:B26"/>
    <mergeCell ref="B27:B31"/>
    <mergeCell ref="B32:B36"/>
    <mergeCell ref="B37:B41"/>
    <mergeCell ref="P5:Q5"/>
    <mergeCell ref="N5:O5"/>
    <mergeCell ref="C6:D6"/>
    <mergeCell ref="A7:A11"/>
    <mergeCell ref="A12:A16"/>
    <mergeCell ref="B7:B11"/>
    <mergeCell ref="B12:B16"/>
    <mergeCell ref="A42:A46"/>
    <mergeCell ref="A47:A51"/>
    <mergeCell ref="A52:A56"/>
    <mergeCell ref="A17:A21"/>
    <mergeCell ref="A22:A26"/>
    <mergeCell ref="A27:A31"/>
    <mergeCell ref="A32:A36"/>
    <mergeCell ref="A37:A41"/>
  </mergeCells>
  <phoneticPr fontId="2"/>
  <conditionalFormatting sqref="E7:P56">
    <cfRule type="containsBlanks" dxfId="4" priority="1">
      <formula>LEN(TRIM(E7))=0</formula>
    </cfRule>
  </conditionalFormatting>
  <printOptions horizontalCentered="1" verticalCentered="1"/>
  <pageMargins left="0" right="0" top="0.39370078740157483" bottom="0.39370078740157483" header="0.31496062992125984" footer="0.31496062992125984"/>
  <pageSetup paperSize="8" scale="65" firstPageNumber="18" fitToWidth="0" orientation="landscape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0.59999389629810485"/>
  </sheetPr>
  <dimension ref="A1:T56"/>
  <sheetViews>
    <sheetView showGridLines="0" view="pageBreakPreview" zoomScale="75" zoomScaleNormal="75" zoomScaleSheetLayoutView="75" workbookViewId="0"/>
  </sheetViews>
  <sheetFormatPr defaultRowHeight="15.75" x14ac:dyDescent="0.4"/>
  <cols>
    <col min="1" max="1" width="5.625" style="21" customWidth="1"/>
    <col min="2" max="2" width="20.625" style="21" customWidth="1"/>
    <col min="3" max="3" width="9.625" style="21" customWidth="1"/>
    <col min="4" max="24" width="10.625" style="21" customWidth="1"/>
    <col min="25" max="26" width="15.625" style="21" customWidth="1"/>
    <col min="27" max="16384" width="9" style="21"/>
  </cols>
  <sheetData>
    <row r="1" spans="1:20" s="46" customFormat="1" ht="24.95" customHeight="1" x14ac:dyDescent="0.4">
      <c r="A1" s="20" t="s">
        <v>26</v>
      </c>
      <c r="B1" s="20"/>
      <c r="C1" s="45"/>
    </row>
    <row r="2" spans="1:20" ht="24.95" customHeight="1" x14ac:dyDescent="0.4">
      <c r="A2" s="23" t="s">
        <v>28</v>
      </c>
      <c r="B2" s="27"/>
    </row>
    <row r="3" spans="1:20" ht="24.95" customHeight="1" x14ac:dyDescent="0.4">
      <c r="A3" s="29" t="s">
        <v>34</v>
      </c>
      <c r="B3" s="29"/>
      <c r="C3" s="26"/>
      <c r="D3" s="26"/>
      <c r="E3" s="47"/>
      <c r="F3" s="26"/>
      <c r="G3" s="26"/>
      <c r="H3" s="26"/>
      <c r="I3" s="26"/>
      <c r="J3" s="26"/>
    </row>
    <row r="4" spans="1:20" ht="20.100000000000001" customHeight="1" x14ac:dyDescent="0.4">
      <c r="C4" s="30"/>
      <c r="D4" s="30"/>
      <c r="E4" s="30"/>
      <c r="G4" s="31"/>
      <c r="H4" s="32"/>
      <c r="I4" s="33"/>
      <c r="S4" s="34"/>
      <c r="T4" s="34"/>
    </row>
    <row r="5" spans="1:20" ht="20.100000000000001" customHeight="1" x14ac:dyDescent="0.4">
      <c r="A5" s="48" t="s">
        <v>29</v>
      </c>
      <c r="B5" s="49"/>
      <c r="C5" s="48"/>
      <c r="D5" s="48"/>
      <c r="M5" s="63" t="s">
        <v>13</v>
      </c>
      <c r="N5" s="103" t="str">
        <f>IF('【STEP ３】B-2'!$W$7="","",'【STEP ３】B-2'!$W$7)</f>
        <v/>
      </c>
      <c r="O5" s="101"/>
      <c r="P5" s="101" t="str">
        <f>IF(N5="","",DATE(YEAR($N$5),MONTH($N$5)+11,DAY($N$5)))</f>
        <v/>
      </c>
      <c r="Q5" s="102"/>
    </row>
    <row r="6" spans="1:20" ht="31.5" customHeight="1" x14ac:dyDescent="0.4">
      <c r="A6" s="50" t="s">
        <v>24</v>
      </c>
      <c r="B6" s="35" t="s">
        <v>11</v>
      </c>
      <c r="C6" s="96" t="s">
        <v>16</v>
      </c>
      <c r="D6" s="97"/>
      <c r="E6" s="51" t="str">
        <f>$N$5</f>
        <v/>
      </c>
      <c r="F6" s="51" t="str">
        <f>IF($N$5="","",DATE(YEAR($N$5),MONTH($N$5)+1,DAY($N$5)))</f>
        <v/>
      </c>
      <c r="G6" s="51" t="str">
        <f>IF($N$5="","",DATE(YEAR($N$5),MONTH($N$5)+2,DAY($N$5)))</f>
        <v/>
      </c>
      <c r="H6" s="51" t="str">
        <f>IF($N$5="","",DATE(YEAR($N$5),MONTH($N$5)+3,DAY($N$5)))</f>
        <v/>
      </c>
      <c r="I6" s="51" t="str">
        <f>IF($N$5="","",DATE(YEAR($N$5),MONTH($N$5)+4,DAY($N$5)))</f>
        <v/>
      </c>
      <c r="J6" s="51" t="str">
        <f>IF($N$5="","",DATE(YEAR($N$5),MONTH($N$5)+5,DAY($N$5)))</f>
        <v/>
      </c>
      <c r="K6" s="51" t="str">
        <f>IF($N$5="","",DATE(YEAR($N$5),MONTH($N$5)+6,DAY($N$5)))</f>
        <v/>
      </c>
      <c r="L6" s="51" t="str">
        <f>IF($N$5="","",DATE(YEAR($N$5),MONTH($N$5)+7,DAY($N$5)))</f>
        <v/>
      </c>
      <c r="M6" s="51" t="str">
        <f>IF($N$5="","",DATE(YEAR($N$5),MONTH($N$5)+8,DAY($N$5)))</f>
        <v/>
      </c>
      <c r="N6" s="51" t="str">
        <f>IF($N$5="","",DATE(YEAR($N$5),MONTH($N$5)+9,DAY($N$5)))</f>
        <v/>
      </c>
      <c r="O6" s="51" t="str">
        <f>IF($N$5="","",DATE(YEAR($N$5),MONTH($N$5)+10,DAY($N$5)))</f>
        <v/>
      </c>
      <c r="P6" s="51" t="str">
        <f>IF($N$5="","",DATE(YEAR($N$5),MONTH($N$5)+11,DAY($N$5)))</f>
        <v/>
      </c>
      <c r="Q6" s="52" t="s">
        <v>1</v>
      </c>
    </row>
    <row r="7" spans="1:20" ht="20.100000000000001" customHeight="1" x14ac:dyDescent="0.4">
      <c r="A7" s="98">
        <v>11</v>
      </c>
      <c r="B7" s="98" t="str">
        <f>IF('【STEP ３】B-2'!$D19="","",'【STEP ３】B-2'!$D19)</f>
        <v/>
      </c>
      <c r="C7" s="53" t="s">
        <v>17</v>
      </c>
      <c r="D7" s="18" t="str">
        <f>CONCATENATE("(",'【STEP ３】B-2'!K19,"/月)")</f>
        <v>( /月)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19" t="str">
        <f>IF(D7="(kWh/月)","        －",IF(SUM(E7:P7)=0,"",SUM(E7:P7)))</f>
        <v/>
      </c>
      <c r="R7" s="54"/>
    </row>
    <row r="8" spans="1:20" ht="20.100000000000001" customHeight="1" x14ac:dyDescent="0.4">
      <c r="A8" s="99"/>
      <c r="B8" s="99"/>
      <c r="C8" s="53" t="s">
        <v>18</v>
      </c>
      <c r="D8" s="5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19" t="str">
        <f>IF(SUM(E8:P8)=0,"",SUM(E8:P8))</f>
        <v/>
      </c>
    </row>
    <row r="9" spans="1:20" ht="20.100000000000001" customHeight="1" x14ac:dyDescent="0.4">
      <c r="A9" s="99"/>
      <c r="B9" s="99"/>
      <c r="C9" s="53" t="s">
        <v>19</v>
      </c>
      <c r="D9" s="55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19" t="str">
        <f>IF(SUM(E9:P9)=0,"",SUM(E9:P9))</f>
        <v/>
      </c>
    </row>
    <row r="10" spans="1:20" ht="20.100000000000001" customHeight="1" x14ac:dyDescent="0.4">
      <c r="A10" s="99"/>
      <c r="B10" s="99"/>
      <c r="C10" s="53" t="s">
        <v>20</v>
      </c>
      <c r="D10" s="5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19" t="str">
        <f t="shared" ref="Q10:Q11" si="0">IF(SUM(E10:P10)=0,"",SUM(E10:P10))</f>
        <v/>
      </c>
    </row>
    <row r="11" spans="1:20" ht="20.100000000000001" customHeight="1" x14ac:dyDescent="0.4">
      <c r="A11" s="100"/>
      <c r="B11" s="100"/>
      <c r="C11" s="53" t="s">
        <v>21</v>
      </c>
      <c r="D11" s="55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19" t="str">
        <f t="shared" si="0"/>
        <v/>
      </c>
    </row>
    <row r="12" spans="1:20" ht="20.100000000000001" customHeight="1" x14ac:dyDescent="0.4">
      <c r="A12" s="98">
        <v>12</v>
      </c>
      <c r="B12" s="98" t="str">
        <f>IF('【STEP ３】B-2'!$D20="","",'【STEP ３】B-2'!$D20)</f>
        <v/>
      </c>
      <c r="C12" s="53" t="s">
        <v>17</v>
      </c>
      <c r="D12" s="18" t="str">
        <f>CONCATENATE("(",'【STEP ３】B-2'!K20,"/月)")</f>
        <v>( /月)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19" t="str">
        <f>IF(D12="(kWh/月)","        －",IF(SUM(E12:P12)=0,"",SUM(E12:P12)))</f>
        <v/>
      </c>
      <c r="R12" s="54"/>
    </row>
    <row r="13" spans="1:20" ht="20.100000000000001" customHeight="1" x14ac:dyDescent="0.4">
      <c r="A13" s="99"/>
      <c r="B13" s="99"/>
      <c r="C13" s="53" t="s">
        <v>18</v>
      </c>
      <c r="D13" s="55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19" t="str">
        <f>IF(SUM(E13:P13)=0,"",SUM(E13:P13))</f>
        <v/>
      </c>
    </row>
    <row r="14" spans="1:20" ht="20.100000000000001" customHeight="1" x14ac:dyDescent="0.4">
      <c r="A14" s="99"/>
      <c r="B14" s="99"/>
      <c r="C14" s="53" t="s">
        <v>22</v>
      </c>
      <c r="D14" s="55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19" t="str">
        <f>IF(SUM(E14:P14)=0,"",SUM(E14:P14))</f>
        <v/>
      </c>
    </row>
    <row r="15" spans="1:20" ht="20.100000000000001" customHeight="1" x14ac:dyDescent="0.4">
      <c r="A15" s="99"/>
      <c r="B15" s="99"/>
      <c r="C15" s="53" t="s">
        <v>20</v>
      </c>
      <c r="D15" s="5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19" t="str">
        <f t="shared" ref="Q15:Q16" si="1">IF(SUM(E15:P15)=0,"",SUM(E15:P15))</f>
        <v/>
      </c>
    </row>
    <row r="16" spans="1:20" ht="20.100000000000001" customHeight="1" x14ac:dyDescent="0.4">
      <c r="A16" s="100"/>
      <c r="B16" s="100"/>
      <c r="C16" s="53" t="s">
        <v>21</v>
      </c>
      <c r="D16" s="5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19" t="str">
        <f t="shared" si="1"/>
        <v/>
      </c>
    </row>
    <row r="17" spans="1:18" ht="20.100000000000001" customHeight="1" x14ac:dyDescent="0.4">
      <c r="A17" s="98">
        <v>13</v>
      </c>
      <c r="B17" s="98" t="str">
        <f>IF('【STEP ３】B-2'!$D21="","",'【STEP ３】B-2'!$D21)</f>
        <v/>
      </c>
      <c r="C17" s="53" t="s">
        <v>17</v>
      </c>
      <c r="D17" s="18" t="str">
        <f>CONCATENATE("(",'【STEP ３】B-2'!K21,"/月)")</f>
        <v>( /月)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19" t="str">
        <f>IF(D17="(kWh/月)","        －",IF(SUM(E17:P17)=0,"",SUM(E17:P17)))</f>
        <v/>
      </c>
      <c r="R17" s="54"/>
    </row>
    <row r="18" spans="1:18" ht="20.100000000000001" customHeight="1" x14ac:dyDescent="0.4">
      <c r="A18" s="99"/>
      <c r="B18" s="99"/>
      <c r="C18" s="53" t="s">
        <v>18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19" t="str">
        <f>IF(SUM(E18:P18)=0,"",SUM(E18:P18))</f>
        <v/>
      </c>
    </row>
    <row r="19" spans="1:18" ht="20.100000000000001" customHeight="1" x14ac:dyDescent="0.4">
      <c r="A19" s="99"/>
      <c r="B19" s="99"/>
      <c r="C19" s="53" t="s">
        <v>22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19" t="str">
        <f>IF(SUM(E19:P19)=0,"",SUM(E19:P19))</f>
        <v/>
      </c>
    </row>
    <row r="20" spans="1:18" ht="20.100000000000001" customHeight="1" x14ac:dyDescent="0.4">
      <c r="A20" s="99"/>
      <c r="B20" s="99"/>
      <c r="C20" s="53" t="s">
        <v>20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19" t="str">
        <f t="shared" ref="Q20:Q21" si="2">IF(SUM(E20:P20)=0,"",SUM(E20:P20))</f>
        <v/>
      </c>
    </row>
    <row r="21" spans="1:18" ht="20.100000000000001" customHeight="1" x14ac:dyDescent="0.4">
      <c r="A21" s="100"/>
      <c r="B21" s="100"/>
      <c r="C21" s="53" t="s">
        <v>21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19" t="str">
        <f t="shared" si="2"/>
        <v/>
      </c>
    </row>
    <row r="22" spans="1:18" ht="20.100000000000001" customHeight="1" x14ac:dyDescent="0.4">
      <c r="A22" s="98">
        <v>14</v>
      </c>
      <c r="B22" s="98" t="str">
        <f>IF('【STEP ３】B-2'!$D22="","",'【STEP ３】B-2'!$D22)</f>
        <v/>
      </c>
      <c r="C22" s="53" t="s">
        <v>17</v>
      </c>
      <c r="D22" s="18" t="str">
        <f>CONCATENATE("(",'【STEP ３】B-2'!K22,"/月)")</f>
        <v>( /月)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19" t="str">
        <f>IF(D22="(kWh/月)","        －",IF(SUM(E22:P22)=0,"",SUM(E22:P22)))</f>
        <v/>
      </c>
      <c r="R22" s="54"/>
    </row>
    <row r="23" spans="1:18" ht="20.100000000000001" customHeight="1" x14ac:dyDescent="0.4">
      <c r="A23" s="99"/>
      <c r="B23" s="99"/>
      <c r="C23" s="53" t="s">
        <v>18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19" t="str">
        <f>IF(SUM(E23:P23)=0,"",SUM(E23:P23))</f>
        <v/>
      </c>
    </row>
    <row r="24" spans="1:18" ht="20.100000000000001" customHeight="1" x14ac:dyDescent="0.4">
      <c r="A24" s="99"/>
      <c r="B24" s="99"/>
      <c r="C24" s="53" t="s">
        <v>22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19" t="str">
        <f>IF(SUM(E24:P24)=0,"",SUM(E24:P24))</f>
        <v/>
      </c>
    </row>
    <row r="25" spans="1:18" ht="20.100000000000001" customHeight="1" x14ac:dyDescent="0.4">
      <c r="A25" s="99"/>
      <c r="B25" s="99"/>
      <c r="C25" s="53" t="s">
        <v>20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19" t="str">
        <f t="shared" ref="Q25:Q26" si="3">IF(SUM(E25:P25)=0,"",SUM(E25:P25))</f>
        <v/>
      </c>
    </row>
    <row r="26" spans="1:18" ht="20.100000000000001" customHeight="1" x14ac:dyDescent="0.4">
      <c r="A26" s="100"/>
      <c r="B26" s="100"/>
      <c r="C26" s="53" t="s">
        <v>21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19" t="str">
        <f t="shared" si="3"/>
        <v/>
      </c>
    </row>
    <row r="27" spans="1:18" ht="20.100000000000001" customHeight="1" x14ac:dyDescent="0.4">
      <c r="A27" s="98">
        <v>15</v>
      </c>
      <c r="B27" s="98" t="str">
        <f>IF('【STEP ３】B-2'!$D23="","",'【STEP ３】B-2'!$D23)</f>
        <v/>
      </c>
      <c r="C27" s="53" t="s">
        <v>17</v>
      </c>
      <c r="D27" s="18" t="str">
        <f>CONCATENATE("(",'【STEP ３】B-2'!K23,"/月)")</f>
        <v>( /月)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19" t="str">
        <f>IF(D27="(kWh/月)","        －",IF(SUM(E27:P27)=0,"",SUM(E27:P27)))</f>
        <v/>
      </c>
      <c r="R27" s="54"/>
    </row>
    <row r="28" spans="1:18" ht="20.100000000000001" customHeight="1" x14ac:dyDescent="0.4">
      <c r="A28" s="99"/>
      <c r="B28" s="99"/>
      <c r="C28" s="53" t="s">
        <v>18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19" t="str">
        <f>IF(SUM(E28:P28)=0,"",SUM(E28:P28))</f>
        <v/>
      </c>
    </row>
    <row r="29" spans="1:18" ht="20.100000000000001" customHeight="1" x14ac:dyDescent="0.4">
      <c r="A29" s="99"/>
      <c r="B29" s="99"/>
      <c r="C29" s="53" t="s">
        <v>22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19" t="str">
        <f>IF(SUM(E29:P29)=0,"",SUM(E29:P29))</f>
        <v/>
      </c>
    </row>
    <row r="30" spans="1:18" ht="20.100000000000001" customHeight="1" x14ac:dyDescent="0.4">
      <c r="A30" s="99"/>
      <c r="B30" s="99"/>
      <c r="C30" s="53" t="s">
        <v>20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19" t="str">
        <f t="shared" ref="Q30:Q31" si="4">IF(SUM(E30:P30)=0,"",SUM(E30:P30))</f>
        <v/>
      </c>
    </row>
    <row r="31" spans="1:18" ht="20.100000000000001" customHeight="1" x14ac:dyDescent="0.4">
      <c r="A31" s="100"/>
      <c r="B31" s="100"/>
      <c r="C31" s="53" t="s">
        <v>21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19" t="str">
        <f t="shared" si="4"/>
        <v/>
      </c>
    </row>
    <row r="32" spans="1:18" ht="20.100000000000001" customHeight="1" x14ac:dyDescent="0.4">
      <c r="A32" s="98">
        <v>16</v>
      </c>
      <c r="B32" s="98" t="str">
        <f>IF('【STEP ３】B-2'!$D24="","",'【STEP ３】B-2'!$D24)</f>
        <v/>
      </c>
      <c r="C32" s="53" t="s">
        <v>17</v>
      </c>
      <c r="D32" s="18" t="str">
        <f>CONCATENATE("(",'【STEP ３】B-2'!K24,"/月)")</f>
        <v>( /月)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19" t="str">
        <f>IF(D32="(kWh/月)","        －",IF(SUM(E32:P32)=0,"",SUM(E32:P32)))</f>
        <v/>
      </c>
      <c r="R32" s="54"/>
    </row>
    <row r="33" spans="1:18" ht="20.100000000000001" customHeight="1" x14ac:dyDescent="0.4">
      <c r="A33" s="99"/>
      <c r="B33" s="99"/>
      <c r="C33" s="53" t="s">
        <v>18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19" t="str">
        <f>IF(SUM(E33:P33)=0,"",SUM(E33:P33))</f>
        <v/>
      </c>
    </row>
    <row r="34" spans="1:18" ht="20.100000000000001" customHeight="1" x14ac:dyDescent="0.4">
      <c r="A34" s="99"/>
      <c r="B34" s="99"/>
      <c r="C34" s="53" t="s">
        <v>22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19" t="str">
        <f>IF(SUM(E34:P34)=0,"",SUM(E34:P34))</f>
        <v/>
      </c>
    </row>
    <row r="35" spans="1:18" ht="20.100000000000001" customHeight="1" x14ac:dyDescent="0.4">
      <c r="A35" s="99"/>
      <c r="B35" s="99"/>
      <c r="C35" s="53" t="s">
        <v>20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19" t="str">
        <f t="shared" ref="Q35:Q36" si="5">IF(SUM(E35:P35)=0,"",SUM(E35:P35))</f>
        <v/>
      </c>
    </row>
    <row r="36" spans="1:18" ht="20.100000000000001" customHeight="1" x14ac:dyDescent="0.4">
      <c r="A36" s="100"/>
      <c r="B36" s="100"/>
      <c r="C36" s="53" t="s">
        <v>21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19" t="str">
        <f t="shared" si="5"/>
        <v/>
      </c>
    </row>
    <row r="37" spans="1:18" ht="20.100000000000001" customHeight="1" x14ac:dyDescent="0.4">
      <c r="A37" s="98">
        <v>17</v>
      </c>
      <c r="B37" s="98" t="str">
        <f>IF('【STEP ３】B-2'!$D25="","",'【STEP ３】B-2'!$D25)</f>
        <v/>
      </c>
      <c r="C37" s="53" t="s">
        <v>17</v>
      </c>
      <c r="D37" s="18" t="str">
        <f>CONCATENATE("(",'【STEP ３】B-2'!K25,"/月)")</f>
        <v>( /月)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19" t="str">
        <f>IF(D37="(kWh/月)","        －",IF(SUM(E37:P37)=0,"",SUM(E37:P37)))</f>
        <v/>
      </c>
      <c r="R37" s="54"/>
    </row>
    <row r="38" spans="1:18" ht="20.100000000000001" customHeight="1" x14ac:dyDescent="0.4">
      <c r="A38" s="99"/>
      <c r="B38" s="99"/>
      <c r="C38" s="53" t="s">
        <v>18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19" t="str">
        <f>IF(SUM(E38:P38)=0,"",SUM(E38:P38))</f>
        <v/>
      </c>
    </row>
    <row r="39" spans="1:18" ht="20.100000000000001" customHeight="1" x14ac:dyDescent="0.4">
      <c r="A39" s="99"/>
      <c r="B39" s="99"/>
      <c r="C39" s="53" t="s">
        <v>22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19" t="str">
        <f>IF(SUM(E39:P39)=0,"",SUM(E39:P39))</f>
        <v/>
      </c>
    </row>
    <row r="40" spans="1:18" ht="20.100000000000001" customHeight="1" x14ac:dyDescent="0.4">
      <c r="A40" s="99"/>
      <c r="B40" s="99"/>
      <c r="C40" s="53" t="s">
        <v>20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19" t="str">
        <f t="shared" ref="Q40:Q41" si="6">IF(SUM(E40:P40)=0,"",SUM(E40:P40))</f>
        <v/>
      </c>
    </row>
    <row r="41" spans="1:18" ht="20.100000000000001" customHeight="1" x14ac:dyDescent="0.4">
      <c r="A41" s="100"/>
      <c r="B41" s="100"/>
      <c r="C41" s="53" t="s">
        <v>21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19" t="str">
        <f t="shared" si="6"/>
        <v/>
      </c>
    </row>
    <row r="42" spans="1:18" ht="20.100000000000001" customHeight="1" x14ac:dyDescent="0.4">
      <c r="A42" s="98">
        <v>18</v>
      </c>
      <c r="B42" s="98" t="str">
        <f>IF('【STEP ３】B-2'!$D26="","",'【STEP ３】B-2'!$D26)</f>
        <v/>
      </c>
      <c r="C42" s="53" t="s">
        <v>17</v>
      </c>
      <c r="D42" s="18" t="str">
        <f>CONCATENATE("(",'【STEP ３】B-2'!K26,"/月)")</f>
        <v>( /月)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19" t="str">
        <f>IF(D42="(kWh/月)","        －",IF(SUM(E42:P42)=0,"",SUM(E42:P42)))</f>
        <v/>
      </c>
      <c r="R42" s="54"/>
    </row>
    <row r="43" spans="1:18" ht="20.100000000000001" customHeight="1" x14ac:dyDescent="0.4">
      <c r="A43" s="99"/>
      <c r="B43" s="99"/>
      <c r="C43" s="53" t="s">
        <v>18</v>
      </c>
      <c r="D43" s="56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19" t="str">
        <f>IF(SUM(E43:P43)=0,"",SUM(E43:P43))</f>
        <v/>
      </c>
    </row>
    <row r="44" spans="1:18" ht="20.100000000000001" customHeight="1" x14ac:dyDescent="0.4">
      <c r="A44" s="99"/>
      <c r="B44" s="99"/>
      <c r="C44" s="53" t="s">
        <v>22</v>
      </c>
      <c r="D44" s="56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19" t="str">
        <f>IF(SUM(E44:P44)=0,"",SUM(E44:P44))</f>
        <v/>
      </c>
    </row>
    <row r="45" spans="1:18" ht="20.100000000000001" customHeight="1" x14ac:dyDescent="0.4">
      <c r="A45" s="99"/>
      <c r="B45" s="99"/>
      <c r="C45" s="53" t="s">
        <v>20</v>
      </c>
      <c r="D45" s="56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19" t="str">
        <f t="shared" ref="Q45:Q46" si="7">IF(SUM(E45:P45)=0,"",SUM(E45:P45))</f>
        <v/>
      </c>
    </row>
    <row r="46" spans="1:18" ht="20.100000000000001" customHeight="1" x14ac:dyDescent="0.4">
      <c r="A46" s="100"/>
      <c r="B46" s="100"/>
      <c r="C46" s="53" t="s">
        <v>21</v>
      </c>
      <c r="D46" s="56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19" t="str">
        <f t="shared" si="7"/>
        <v/>
      </c>
    </row>
    <row r="47" spans="1:18" ht="20.100000000000001" customHeight="1" x14ac:dyDescent="0.4">
      <c r="A47" s="98">
        <v>19</v>
      </c>
      <c r="B47" s="98" t="str">
        <f>IF('【STEP ３】B-2'!$D27="","",'【STEP ３】B-2'!$D27)</f>
        <v/>
      </c>
      <c r="C47" s="53" t="s">
        <v>17</v>
      </c>
      <c r="D47" s="18" t="str">
        <f>CONCATENATE("(",'【STEP ３】B-2'!K27,"/月)")</f>
        <v>( /月)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19" t="str">
        <f>IF(D47="(kWh/月)","        －",IF(SUM(E47:P47)=0,"",SUM(E47:P47)))</f>
        <v/>
      </c>
      <c r="R47" s="54"/>
    </row>
    <row r="48" spans="1:18" ht="20.100000000000001" customHeight="1" x14ac:dyDescent="0.4">
      <c r="A48" s="99"/>
      <c r="B48" s="99"/>
      <c r="C48" s="53" t="s">
        <v>18</v>
      </c>
      <c r="D48" s="56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19" t="str">
        <f>IF(SUM(E48:P48)=0,"",SUM(E48:P48))</f>
        <v/>
      </c>
    </row>
    <row r="49" spans="1:18" ht="20.100000000000001" customHeight="1" x14ac:dyDescent="0.4">
      <c r="A49" s="99"/>
      <c r="B49" s="99"/>
      <c r="C49" s="53" t="s">
        <v>22</v>
      </c>
      <c r="D49" s="56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19" t="str">
        <f>IF(SUM(E49:P49)=0,"",SUM(E49:P49))</f>
        <v/>
      </c>
    </row>
    <row r="50" spans="1:18" ht="20.100000000000001" customHeight="1" x14ac:dyDescent="0.4">
      <c r="A50" s="99"/>
      <c r="B50" s="99"/>
      <c r="C50" s="53" t="s">
        <v>20</v>
      </c>
      <c r="D50" s="56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19" t="str">
        <f t="shared" ref="Q50:Q51" si="8">IF(SUM(E50:P50)=0,"",SUM(E50:P50))</f>
        <v/>
      </c>
    </row>
    <row r="51" spans="1:18" ht="20.100000000000001" customHeight="1" x14ac:dyDescent="0.4">
      <c r="A51" s="100"/>
      <c r="B51" s="100"/>
      <c r="C51" s="53" t="s">
        <v>21</v>
      </c>
      <c r="D51" s="56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19" t="str">
        <f t="shared" si="8"/>
        <v/>
      </c>
    </row>
    <row r="52" spans="1:18" ht="20.100000000000001" customHeight="1" x14ac:dyDescent="0.4">
      <c r="A52" s="98">
        <v>20</v>
      </c>
      <c r="B52" s="98" t="str">
        <f>IF('【STEP ３】B-2'!$D28="","",'【STEP ３】B-2'!$D28)</f>
        <v/>
      </c>
      <c r="C52" s="53" t="s">
        <v>17</v>
      </c>
      <c r="D52" s="18" t="str">
        <f>CONCATENATE("(",'【STEP ３】B-2'!K28,"/月)")</f>
        <v>( /月)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19" t="str">
        <f>IF(D52="(kWh/月)","        －",IF(SUM(E52:P52)=0,"",SUM(E52:P52)))</f>
        <v/>
      </c>
      <c r="R52" s="54"/>
    </row>
    <row r="53" spans="1:18" ht="20.100000000000001" customHeight="1" x14ac:dyDescent="0.4">
      <c r="A53" s="99"/>
      <c r="B53" s="99"/>
      <c r="C53" s="53" t="s">
        <v>18</v>
      </c>
      <c r="D53" s="56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19" t="str">
        <f>IF(SUM(E53:P53)=0,"",SUM(E53:P53))</f>
        <v/>
      </c>
    </row>
    <row r="54" spans="1:18" ht="20.100000000000001" customHeight="1" x14ac:dyDescent="0.4">
      <c r="A54" s="99"/>
      <c r="B54" s="99"/>
      <c r="C54" s="53" t="s">
        <v>22</v>
      </c>
      <c r="D54" s="56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19" t="str">
        <f>IF(SUM(E54:P54)=0,"",SUM(E54:P54))</f>
        <v/>
      </c>
    </row>
    <row r="55" spans="1:18" ht="20.100000000000001" customHeight="1" x14ac:dyDescent="0.4">
      <c r="A55" s="99"/>
      <c r="B55" s="99"/>
      <c r="C55" s="53" t="s">
        <v>20</v>
      </c>
      <c r="D55" s="56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19" t="str">
        <f t="shared" ref="Q55:Q56" si="9">IF(SUM(E55:P55)=0,"",SUM(E55:P55))</f>
        <v/>
      </c>
    </row>
    <row r="56" spans="1:18" ht="20.100000000000001" customHeight="1" x14ac:dyDescent="0.4">
      <c r="A56" s="100"/>
      <c r="B56" s="100"/>
      <c r="C56" s="53" t="s">
        <v>21</v>
      </c>
      <c r="D56" s="56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19" t="str">
        <f t="shared" si="9"/>
        <v/>
      </c>
    </row>
  </sheetData>
  <sheetProtection algorithmName="SHA-512" hashValue="wlma/1ucnnhkC+XaCUzqKusSy7HKR2peeffWppUMUci8gYaIhzsZNMTxsorFgKzpA8h94X9I/+vSEBlS8XI5SQ==" saltValue="TB0hYJRGD5FNVpGLvQMJuw==" spinCount="100000" sheet="1" objects="1" scenarios="1"/>
  <mergeCells count="23">
    <mergeCell ref="A12:A16"/>
    <mergeCell ref="B12:B16"/>
    <mergeCell ref="N5:O5"/>
    <mergeCell ref="P5:Q5"/>
    <mergeCell ref="C6:D6"/>
    <mergeCell ref="A7:A11"/>
    <mergeCell ref="B7:B11"/>
    <mergeCell ref="A17:A21"/>
    <mergeCell ref="B17:B21"/>
    <mergeCell ref="A22:A26"/>
    <mergeCell ref="B22:B26"/>
    <mergeCell ref="A27:A31"/>
    <mergeCell ref="B27:B31"/>
    <mergeCell ref="A47:A51"/>
    <mergeCell ref="B47:B51"/>
    <mergeCell ref="A52:A56"/>
    <mergeCell ref="B52:B56"/>
    <mergeCell ref="A32:A36"/>
    <mergeCell ref="B32:B36"/>
    <mergeCell ref="A37:A41"/>
    <mergeCell ref="B37:B41"/>
    <mergeCell ref="A42:A46"/>
    <mergeCell ref="B42:B46"/>
  </mergeCells>
  <phoneticPr fontId="2"/>
  <conditionalFormatting sqref="E7:P56">
    <cfRule type="containsBlanks" dxfId="3" priority="1">
      <formula>LEN(TRIM(E7))=0</formula>
    </cfRule>
  </conditionalFormatting>
  <printOptions horizontalCentered="1" verticalCentered="1"/>
  <pageMargins left="0" right="0" top="0.39370078740157483" bottom="0.39370078740157483" header="0.31496062992125984" footer="0.31496062992125984"/>
  <pageSetup paperSize="8" scale="65" firstPageNumber="18" fitToWidth="0" orientation="landscape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59999389629810485"/>
  </sheetPr>
  <dimension ref="A1:T56"/>
  <sheetViews>
    <sheetView showGridLines="0" view="pageBreakPreview" zoomScale="75" zoomScaleNormal="75" zoomScaleSheetLayoutView="75" workbookViewId="0"/>
  </sheetViews>
  <sheetFormatPr defaultRowHeight="15.75" x14ac:dyDescent="0.4"/>
  <cols>
    <col min="1" max="1" width="5.625" style="21" customWidth="1"/>
    <col min="2" max="2" width="20.625" style="21" customWidth="1"/>
    <col min="3" max="3" width="9.625" style="21" customWidth="1"/>
    <col min="4" max="24" width="10.625" style="21" customWidth="1"/>
    <col min="25" max="26" width="15.625" style="21" customWidth="1"/>
    <col min="27" max="16384" width="9" style="21"/>
  </cols>
  <sheetData>
    <row r="1" spans="1:20" s="46" customFormat="1" ht="24.95" customHeight="1" x14ac:dyDescent="0.4">
      <c r="A1" s="20" t="s">
        <v>26</v>
      </c>
      <c r="B1" s="20"/>
      <c r="C1" s="45"/>
    </row>
    <row r="2" spans="1:20" ht="24.95" customHeight="1" x14ac:dyDescent="0.4">
      <c r="A2" s="23" t="s">
        <v>28</v>
      </c>
      <c r="B2" s="27"/>
    </row>
    <row r="3" spans="1:20" ht="24.95" customHeight="1" x14ac:dyDescent="0.4">
      <c r="A3" s="29" t="s">
        <v>35</v>
      </c>
      <c r="B3" s="29"/>
      <c r="C3" s="26"/>
      <c r="D3" s="26"/>
      <c r="E3" s="47"/>
      <c r="F3" s="26"/>
      <c r="G3" s="26"/>
      <c r="H3" s="26"/>
      <c r="I3" s="26"/>
      <c r="J3" s="26"/>
    </row>
    <row r="4" spans="1:20" ht="20.100000000000001" customHeight="1" x14ac:dyDescent="0.4">
      <c r="C4" s="30"/>
      <c r="D4" s="30"/>
      <c r="E4" s="30"/>
      <c r="G4" s="31"/>
      <c r="H4" s="32"/>
      <c r="I4" s="33"/>
      <c r="S4" s="34"/>
      <c r="T4" s="34"/>
    </row>
    <row r="5" spans="1:20" ht="20.100000000000001" customHeight="1" x14ac:dyDescent="0.4">
      <c r="A5" s="48" t="s">
        <v>29</v>
      </c>
      <c r="B5" s="49"/>
      <c r="C5" s="48"/>
      <c r="D5" s="48"/>
      <c r="M5" s="63" t="s">
        <v>13</v>
      </c>
      <c r="N5" s="103" t="str">
        <f>IF('【STEP ３】B-2'!$W$7="","",'【STEP ３】B-2'!$W$7)</f>
        <v/>
      </c>
      <c r="O5" s="101"/>
      <c r="P5" s="101" t="str">
        <f>IF(N5="","",DATE(YEAR($N$5),MONTH($N$5)+11,DAY($N$5)))</f>
        <v/>
      </c>
      <c r="Q5" s="102"/>
    </row>
    <row r="6" spans="1:20" ht="31.5" customHeight="1" x14ac:dyDescent="0.4">
      <c r="A6" s="50" t="s">
        <v>24</v>
      </c>
      <c r="B6" s="35" t="s">
        <v>11</v>
      </c>
      <c r="C6" s="96" t="s">
        <v>16</v>
      </c>
      <c r="D6" s="97"/>
      <c r="E6" s="51" t="str">
        <f>$N$5</f>
        <v/>
      </c>
      <c r="F6" s="51" t="str">
        <f>IF($N$5="","",DATE(YEAR($N$5),MONTH($N$5)+1,DAY($N$5)))</f>
        <v/>
      </c>
      <c r="G6" s="51" t="str">
        <f>IF($N$5="","",DATE(YEAR($N$5),MONTH($N$5)+2,DAY($N$5)))</f>
        <v/>
      </c>
      <c r="H6" s="51" t="str">
        <f>IF($N$5="","",DATE(YEAR($N$5),MONTH($N$5)+3,DAY($N$5)))</f>
        <v/>
      </c>
      <c r="I6" s="51" t="str">
        <f>IF($N$5="","",DATE(YEAR($N$5),MONTH($N$5)+4,DAY($N$5)))</f>
        <v/>
      </c>
      <c r="J6" s="51" t="str">
        <f>IF($N$5="","",DATE(YEAR($N$5),MONTH($N$5)+5,DAY($N$5)))</f>
        <v/>
      </c>
      <c r="K6" s="51" t="str">
        <f>IF($N$5="","",DATE(YEAR($N$5),MONTH($N$5)+6,DAY($N$5)))</f>
        <v/>
      </c>
      <c r="L6" s="51" t="str">
        <f>IF($N$5="","",DATE(YEAR($N$5),MONTH($N$5)+7,DAY($N$5)))</f>
        <v/>
      </c>
      <c r="M6" s="51" t="str">
        <f>IF($N$5="","",DATE(YEAR($N$5),MONTH($N$5)+8,DAY($N$5)))</f>
        <v/>
      </c>
      <c r="N6" s="51" t="str">
        <f>IF($N$5="","",DATE(YEAR($N$5),MONTH($N$5)+9,DAY($N$5)))</f>
        <v/>
      </c>
      <c r="O6" s="51" t="str">
        <f>IF($N$5="","",DATE(YEAR($N$5),MONTH($N$5)+10,DAY($N$5)))</f>
        <v/>
      </c>
      <c r="P6" s="51" t="str">
        <f>IF($N$5="","",DATE(YEAR($N$5),MONTH($N$5)+11,DAY($N$5)))</f>
        <v/>
      </c>
      <c r="Q6" s="52" t="s">
        <v>1</v>
      </c>
    </row>
    <row r="7" spans="1:20" ht="20.100000000000001" customHeight="1" x14ac:dyDescent="0.4">
      <c r="A7" s="98">
        <v>21</v>
      </c>
      <c r="B7" s="98" t="str">
        <f>IF('【STEP ３】B-2'!$D29="","",'【STEP ３】B-2'!$D29)</f>
        <v/>
      </c>
      <c r="C7" s="53" t="s">
        <v>17</v>
      </c>
      <c r="D7" s="18" t="str">
        <f>CONCATENATE("(",'【STEP ３】B-2'!K29,"/月)")</f>
        <v>( /月)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19" t="str">
        <f>IF(D7="(kWh/月)","        －",IF(SUM(E7:P7)=0,"",SUM(E7:P7)))</f>
        <v/>
      </c>
      <c r="R7" s="54"/>
    </row>
    <row r="8" spans="1:20" ht="20.100000000000001" customHeight="1" x14ac:dyDescent="0.4">
      <c r="A8" s="99"/>
      <c r="B8" s="99"/>
      <c r="C8" s="53" t="s">
        <v>18</v>
      </c>
      <c r="D8" s="5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19" t="str">
        <f>IF(SUM(E8:P8)=0,"",SUM(E8:P8))</f>
        <v/>
      </c>
    </row>
    <row r="9" spans="1:20" ht="20.100000000000001" customHeight="1" x14ac:dyDescent="0.4">
      <c r="A9" s="99"/>
      <c r="B9" s="99"/>
      <c r="C9" s="53" t="s">
        <v>19</v>
      </c>
      <c r="D9" s="55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19" t="str">
        <f>IF(SUM(E9:P9)=0,"",SUM(E9:P9))</f>
        <v/>
      </c>
    </row>
    <row r="10" spans="1:20" ht="20.100000000000001" customHeight="1" x14ac:dyDescent="0.4">
      <c r="A10" s="99"/>
      <c r="B10" s="99"/>
      <c r="C10" s="53" t="s">
        <v>20</v>
      </c>
      <c r="D10" s="5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19" t="str">
        <f t="shared" ref="Q10:Q11" si="0">IF(SUM(E10:P10)=0,"",SUM(E10:P10))</f>
        <v/>
      </c>
    </row>
    <row r="11" spans="1:20" ht="20.100000000000001" customHeight="1" x14ac:dyDescent="0.4">
      <c r="A11" s="100"/>
      <c r="B11" s="100"/>
      <c r="C11" s="53" t="s">
        <v>21</v>
      </c>
      <c r="D11" s="55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19" t="str">
        <f t="shared" si="0"/>
        <v/>
      </c>
    </row>
    <row r="12" spans="1:20" ht="20.100000000000001" customHeight="1" x14ac:dyDescent="0.4">
      <c r="A12" s="98">
        <v>22</v>
      </c>
      <c r="B12" s="98" t="str">
        <f>IF('【STEP ３】B-2'!$D30="","",'【STEP ３】B-2'!$D30)</f>
        <v/>
      </c>
      <c r="C12" s="53" t="s">
        <v>17</v>
      </c>
      <c r="D12" s="18" t="str">
        <f>CONCATENATE("(",'【STEP ３】B-2'!K30,"/月)")</f>
        <v>( /月)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19" t="str">
        <f>IF(D12="(kWh/月)","        －",IF(SUM(E12:P12)=0,"",SUM(E12:P12)))</f>
        <v/>
      </c>
      <c r="R12" s="54"/>
    </row>
    <row r="13" spans="1:20" ht="20.100000000000001" customHeight="1" x14ac:dyDescent="0.4">
      <c r="A13" s="99"/>
      <c r="B13" s="99"/>
      <c r="C13" s="53" t="s">
        <v>18</v>
      </c>
      <c r="D13" s="55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19" t="str">
        <f>IF(SUM(E13:P13)=0,"",SUM(E13:P13))</f>
        <v/>
      </c>
    </row>
    <row r="14" spans="1:20" ht="20.100000000000001" customHeight="1" x14ac:dyDescent="0.4">
      <c r="A14" s="99"/>
      <c r="B14" s="99"/>
      <c r="C14" s="53" t="s">
        <v>22</v>
      </c>
      <c r="D14" s="55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19" t="str">
        <f>IF(SUM(E14:P14)=0,"",SUM(E14:P14))</f>
        <v/>
      </c>
    </row>
    <row r="15" spans="1:20" ht="20.100000000000001" customHeight="1" x14ac:dyDescent="0.4">
      <c r="A15" s="99"/>
      <c r="B15" s="99"/>
      <c r="C15" s="53" t="s">
        <v>20</v>
      </c>
      <c r="D15" s="5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19" t="str">
        <f t="shared" ref="Q15:Q16" si="1">IF(SUM(E15:P15)=0,"",SUM(E15:P15))</f>
        <v/>
      </c>
    </row>
    <row r="16" spans="1:20" ht="20.100000000000001" customHeight="1" x14ac:dyDescent="0.4">
      <c r="A16" s="100"/>
      <c r="B16" s="100"/>
      <c r="C16" s="53" t="s">
        <v>21</v>
      </c>
      <c r="D16" s="5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19" t="str">
        <f t="shared" si="1"/>
        <v/>
      </c>
    </row>
    <row r="17" spans="1:18" ht="20.100000000000001" customHeight="1" x14ac:dyDescent="0.4">
      <c r="A17" s="98">
        <v>23</v>
      </c>
      <c r="B17" s="98" t="str">
        <f>IF('【STEP ３】B-2'!$D31="","",'【STEP ３】B-2'!$D31)</f>
        <v/>
      </c>
      <c r="C17" s="53" t="s">
        <v>17</v>
      </c>
      <c r="D17" s="18" t="str">
        <f>CONCATENATE("(",'【STEP ３】B-2'!K31,"/月)")</f>
        <v>( /月)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19" t="str">
        <f>IF(D17="(kWh/月)","        －",IF(SUM(E17:P17)=0,"",SUM(E17:P17)))</f>
        <v/>
      </c>
      <c r="R17" s="54"/>
    </row>
    <row r="18" spans="1:18" ht="20.100000000000001" customHeight="1" x14ac:dyDescent="0.4">
      <c r="A18" s="99"/>
      <c r="B18" s="99"/>
      <c r="C18" s="53" t="s">
        <v>18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19" t="str">
        <f>IF(SUM(E18:P18)=0,"",SUM(E18:P18))</f>
        <v/>
      </c>
    </row>
    <row r="19" spans="1:18" ht="20.100000000000001" customHeight="1" x14ac:dyDescent="0.4">
      <c r="A19" s="99"/>
      <c r="B19" s="99"/>
      <c r="C19" s="53" t="s">
        <v>22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19" t="str">
        <f>IF(SUM(E19:P19)=0,"",SUM(E19:P19))</f>
        <v/>
      </c>
    </row>
    <row r="20" spans="1:18" ht="20.100000000000001" customHeight="1" x14ac:dyDescent="0.4">
      <c r="A20" s="99"/>
      <c r="B20" s="99"/>
      <c r="C20" s="53" t="s">
        <v>20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19" t="str">
        <f t="shared" ref="Q20:Q21" si="2">IF(SUM(E20:P20)=0,"",SUM(E20:P20))</f>
        <v/>
      </c>
    </row>
    <row r="21" spans="1:18" ht="20.100000000000001" customHeight="1" x14ac:dyDescent="0.4">
      <c r="A21" s="100"/>
      <c r="B21" s="100"/>
      <c r="C21" s="53" t="s">
        <v>21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19" t="str">
        <f t="shared" si="2"/>
        <v/>
      </c>
    </row>
    <row r="22" spans="1:18" ht="20.100000000000001" customHeight="1" x14ac:dyDescent="0.4">
      <c r="A22" s="98">
        <v>24</v>
      </c>
      <c r="B22" s="98" t="str">
        <f>IF('【STEP ３】B-2'!$D32="","",'【STEP ３】B-2'!$D32)</f>
        <v/>
      </c>
      <c r="C22" s="53" t="s">
        <v>17</v>
      </c>
      <c r="D22" s="18" t="str">
        <f>CONCATENATE("(",'【STEP ３】B-2'!K32,"/月)")</f>
        <v>( /月)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19" t="str">
        <f>IF(D22="(kWh/月)","        －",IF(SUM(E22:P22)=0,"",SUM(E22:P22)))</f>
        <v/>
      </c>
      <c r="R22" s="54"/>
    </row>
    <row r="23" spans="1:18" ht="20.100000000000001" customHeight="1" x14ac:dyDescent="0.4">
      <c r="A23" s="99"/>
      <c r="B23" s="99"/>
      <c r="C23" s="53" t="s">
        <v>18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19" t="str">
        <f>IF(SUM(E23:P23)=0,"",SUM(E23:P23))</f>
        <v/>
      </c>
    </row>
    <row r="24" spans="1:18" ht="20.100000000000001" customHeight="1" x14ac:dyDescent="0.4">
      <c r="A24" s="99"/>
      <c r="B24" s="99"/>
      <c r="C24" s="53" t="s">
        <v>22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19" t="str">
        <f>IF(SUM(E24:P24)=0,"",SUM(E24:P24))</f>
        <v/>
      </c>
    </row>
    <row r="25" spans="1:18" ht="20.100000000000001" customHeight="1" x14ac:dyDescent="0.4">
      <c r="A25" s="99"/>
      <c r="B25" s="99"/>
      <c r="C25" s="53" t="s">
        <v>20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19" t="str">
        <f t="shared" ref="Q25:Q26" si="3">IF(SUM(E25:P25)=0,"",SUM(E25:P25))</f>
        <v/>
      </c>
    </row>
    <row r="26" spans="1:18" ht="20.100000000000001" customHeight="1" x14ac:dyDescent="0.4">
      <c r="A26" s="100"/>
      <c r="B26" s="100"/>
      <c r="C26" s="53" t="s">
        <v>21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19" t="str">
        <f t="shared" si="3"/>
        <v/>
      </c>
    </row>
    <row r="27" spans="1:18" ht="20.100000000000001" customHeight="1" x14ac:dyDescent="0.4">
      <c r="A27" s="98">
        <v>25</v>
      </c>
      <c r="B27" s="98" t="str">
        <f>IF('【STEP ３】B-2'!$D33="","",'【STEP ３】B-2'!$D33)</f>
        <v/>
      </c>
      <c r="C27" s="53" t="s">
        <v>17</v>
      </c>
      <c r="D27" s="18" t="str">
        <f>CONCATENATE("(",'【STEP ３】B-2'!K33,"/月)")</f>
        <v>( /月)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19" t="str">
        <f>IF(D27="(kWh/月)","        －",IF(SUM(E27:P27)=0,"",SUM(E27:P27)))</f>
        <v/>
      </c>
      <c r="R27" s="54"/>
    </row>
    <row r="28" spans="1:18" ht="20.100000000000001" customHeight="1" x14ac:dyDescent="0.4">
      <c r="A28" s="99"/>
      <c r="B28" s="99"/>
      <c r="C28" s="53" t="s">
        <v>18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19" t="str">
        <f>IF(SUM(E28:P28)=0,"",SUM(E28:P28))</f>
        <v/>
      </c>
    </row>
    <row r="29" spans="1:18" ht="20.100000000000001" customHeight="1" x14ac:dyDescent="0.4">
      <c r="A29" s="99"/>
      <c r="B29" s="99"/>
      <c r="C29" s="53" t="s">
        <v>22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19" t="str">
        <f>IF(SUM(E29:P29)=0,"",SUM(E29:P29))</f>
        <v/>
      </c>
    </row>
    <row r="30" spans="1:18" ht="20.100000000000001" customHeight="1" x14ac:dyDescent="0.4">
      <c r="A30" s="99"/>
      <c r="B30" s="99"/>
      <c r="C30" s="53" t="s">
        <v>20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19" t="str">
        <f t="shared" ref="Q30:Q31" si="4">IF(SUM(E30:P30)=0,"",SUM(E30:P30))</f>
        <v/>
      </c>
    </row>
    <row r="31" spans="1:18" ht="20.100000000000001" customHeight="1" x14ac:dyDescent="0.4">
      <c r="A31" s="100"/>
      <c r="B31" s="100"/>
      <c r="C31" s="53" t="s">
        <v>21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19" t="str">
        <f t="shared" si="4"/>
        <v/>
      </c>
    </row>
    <row r="32" spans="1:18" ht="20.100000000000001" customHeight="1" x14ac:dyDescent="0.4">
      <c r="A32" s="98">
        <v>26</v>
      </c>
      <c r="B32" s="98" t="str">
        <f>IF('【STEP ３】B-2'!$D34="","",'【STEP ３】B-2'!$D34)</f>
        <v/>
      </c>
      <c r="C32" s="53" t="s">
        <v>17</v>
      </c>
      <c r="D32" s="18" t="str">
        <f>CONCATENATE("(",'【STEP ３】B-2'!K34,"/月)")</f>
        <v>( /月)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19" t="str">
        <f>IF(D32="(kWh/月)","        －",IF(SUM(E32:P32)=0,"",SUM(E32:P32)))</f>
        <v/>
      </c>
      <c r="R32" s="54"/>
    </row>
    <row r="33" spans="1:18" ht="20.100000000000001" customHeight="1" x14ac:dyDescent="0.4">
      <c r="A33" s="99"/>
      <c r="B33" s="99"/>
      <c r="C33" s="53" t="s">
        <v>18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19" t="str">
        <f>IF(SUM(E33:P33)=0,"",SUM(E33:P33))</f>
        <v/>
      </c>
    </row>
    <row r="34" spans="1:18" ht="20.100000000000001" customHeight="1" x14ac:dyDescent="0.4">
      <c r="A34" s="99"/>
      <c r="B34" s="99"/>
      <c r="C34" s="53" t="s">
        <v>22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19" t="str">
        <f>IF(SUM(E34:P34)=0,"",SUM(E34:P34))</f>
        <v/>
      </c>
    </row>
    <row r="35" spans="1:18" ht="20.100000000000001" customHeight="1" x14ac:dyDescent="0.4">
      <c r="A35" s="99"/>
      <c r="B35" s="99"/>
      <c r="C35" s="53" t="s">
        <v>20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19" t="str">
        <f t="shared" ref="Q35:Q36" si="5">IF(SUM(E35:P35)=0,"",SUM(E35:P35))</f>
        <v/>
      </c>
    </row>
    <row r="36" spans="1:18" ht="20.100000000000001" customHeight="1" x14ac:dyDescent="0.4">
      <c r="A36" s="100"/>
      <c r="B36" s="100"/>
      <c r="C36" s="53" t="s">
        <v>21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19" t="str">
        <f t="shared" si="5"/>
        <v/>
      </c>
    </row>
    <row r="37" spans="1:18" ht="20.100000000000001" customHeight="1" x14ac:dyDescent="0.4">
      <c r="A37" s="98">
        <v>27</v>
      </c>
      <c r="B37" s="98" t="str">
        <f>IF('【STEP ３】B-2'!$D35="","",'【STEP ３】B-2'!$D35)</f>
        <v/>
      </c>
      <c r="C37" s="53" t="s">
        <v>17</v>
      </c>
      <c r="D37" s="18" t="str">
        <f>CONCATENATE("(",'【STEP ３】B-2'!K35,"/月)")</f>
        <v>( /月)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19" t="str">
        <f>IF(D37="(kWh/月)","        －",IF(SUM(E37:P37)=0,"",SUM(E37:P37)))</f>
        <v/>
      </c>
      <c r="R37" s="54"/>
    </row>
    <row r="38" spans="1:18" ht="20.100000000000001" customHeight="1" x14ac:dyDescent="0.4">
      <c r="A38" s="99"/>
      <c r="B38" s="99"/>
      <c r="C38" s="53" t="s">
        <v>18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19" t="str">
        <f>IF(SUM(E38:P38)=0,"",SUM(E38:P38))</f>
        <v/>
      </c>
    </row>
    <row r="39" spans="1:18" ht="20.100000000000001" customHeight="1" x14ac:dyDescent="0.4">
      <c r="A39" s="99"/>
      <c r="B39" s="99"/>
      <c r="C39" s="53" t="s">
        <v>22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19" t="str">
        <f>IF(SUM(E39:P39)=0,"",SUM(E39:P39))</f>
        <v/>
      </c>
    </row>
    <row r="40" spans="1:18" ht="20.100000000000001" customHeight="1" x14ac:dyDescent="0.4">
      <c r="A40" s="99"/>
      <c r="B40" s="99"/>
      <c r="C40" s="53" t="s">
        <v>20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19" t="str">
        <f t="shared" ref="Q40:Q41" si="6">IF(SUM(E40:P40)=0,"",SUM(E40:P40))</f>
        <v/>
      </c>
    </row>
    <row r="41" spans="1:18" ht="20.100000000000001" customHeight="1" x14ac:dyDescent="0.4">
      <c r="A41" s="100"/>
      <c r="B41" s="100"/>
      <c r="C41" s="53" t="s">
        <v>21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19" t="str">
        <f t="shared" si="6"/>
        <v/>
      </c>
    </row>
    <row r="42" spans="1:18" ht="20.100000000000001" customHeight="1" x14ac:dyDescent="0.4">
      <c r="A42" s="98">
        <v>28</v>
      </c>
      <c r="B42" s="98" t="str">
        <f>IF('【STEP ３】B-2'!$D36="","",'【STEP ３】B-2'!$D36)</f>
        <v/>
      </c>
      <c r="C42" s="53" t="s">
        <v>17</v>
      </c>
      <c r="D42" s="18" t="str">
        <f>CONCATENATE("(",'【STEP ３】B-2'!K36,"/月)")</f>
        <v>( /月)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19" t="str">
        <f>IF(D42="(kWh/月)","        －",IF(SUM(E42:P42)=0,"",SUM(E42:P42)))</f>
        <v/>
      </c>
      <c r="R42" s="54"/>
    </row>
    <row r="43" spans="1:18" ht="20.100000000000001" customHeight="1" x14ac:dyDescent="0.4">
      <c r="A43" s="99"/>
      <c r="B43" s="99"/>
      <c r="C43" s="53" t="s">
        <v>18</v>
      </c>
      <c r="D43" s="56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19" t="str">
        <f>IF(SUM(E43:P43)=0,"",SUM(E43:P43))</f>
        <v/>
      </c>
    </row>
    <row r="44" spans="1:18" ht="20.100000000000001" customHeight="1" x14ac:dyDescent="0.4">
      <c r="A44" s="99"/>
      <c r="B44" s="99"/>
      <c r="C44" s="53" t="s">
        <v>22</v>
      </c>
      <c r="D44" s="56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19" t="str">
        <f>IF(SUM(E44:P44)=0,"",SUM(E44:P44))</f>
        <v/>
      </c>
    </row>
    <row r="45" spans="1:18" ht="20.100000000000001" customHeight="1" x14ac:dyDescent="0.4">
      <c r="A45" s="99"/>
      <c r="B45" s="99"/>
      <c r="C45" s="53" t="s">
        <v>20</v>
      </c>
      <c r="D45" s="56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19" t="str">
        <f t="shared" ref="Q45:Q46" si="7">IF(SUM(E45:P45)=0,"",SUM(E45:P45))</f>
        <v/>
      </c>
    </row>
    <row r="46" spans="1:18" ht="20.100000000000001" customHeight="1" x14ac:dyDescent="0.4">
      <c r="A46" s="100"/>
      <c r="B46" s="100"/>
      <c r="C46" s="53" t="s">
        <v>21</v>
      </c>
      <c r="D46" s="56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19" t="str">
        <f t="shared" si="7"/>
        <v/>
      </c>
    </row>
    <row r="47" spans="1:18" ht="20.100000000000001" customHeight="1" x14ac:dyDescent="0.4">
      <c r="A47" s="98">
        <v>29</v>
      </c>
      <c r="B47" s="98" t="str">
        <f>IF('【STEP ３】B-2'!$D37="","",'【STEP ３】B-2'!$D37)</f>
        <v/>
      </c>
      <c r="C47" s="53" t="s">
        <v>17</v>
      </c>
      <c r="D47" s="18" t="str">
        <f>CONCATENATE("(",'【STEP ３】B-2'!K37,"/月)")</f>
        <v>( /月)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19" t="str">
        <f>IF(D47="(kWh/月)","        －",IF(SUM(E47:P47)=0,"",SUM(E47:P47)))</f>
        <v/>
      </c>
      <c r="R47" s="54"/>
    </row>
    <row r="48" spans="1:18" ht="20.100000000000001" customHeight="1" x14ac:dyDescent="0.4">
      <c r="A48" s="99"/>
      <c r="B48" s="99"/>
      <c r="C48" s="53" t="s">
        <v>18</v>
      </c>
      <c r="D48" s="56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19" t="str">
        <f>IF(SUM(E48:P48)=0,"",SUM(E48:P48))</f>
        <v/>
      </c>
    </row>
    <row r="49" spans="1:18" ht="20.100000000000001" customHeight="1" x14ac:dyDescent="0.4">
      <c r="A49" s="99"/>
      <c r="B49" s="99"/>
      <c r="C49" s="53" t="s">
        <v>22</v>
      </c>
      <c r="D49" s="56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19" t="str">
        <f>IF(SUM(E49:P49)=0,"",SUM(E49:P49))</f>
        <v/>
      </c>
    </row>
    <row r="50" spans="1:18" ht="20.100000000000001" customHeight="1" x14ac:dyDescent="0.4">
      <c r="A50" s="99"/>
      <c r="B50" s="99"/>
      <c r="C50" s="53" t="s">
        <v>20</v>
      </c>
      <c r="D50" s="56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19" t="str">
        <f t="shared" ref="Q50:Q51" si="8">IF(SUM(E50:P50)=0,"",SUM(E50:P50))</f>
        <v/>
      </c>
    </row>
    <row r="51" spans="1:18" ht="20.100000000000001" customHeight="1" x14ac:dyDescent="0.4">
      <c r="A51" s="100"/>
      <c r="B51" s="100"/>
      <c r="C51" s="53" t="s">
        <v>21</v>
      </c>
      <c r="D51" s="56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19" t="str">
        <f t="shared" si="8"/>
        <v/>
      </c>
    </row>
    <row r="52" spans="1:18" ht="20.100000000000001" customHeight="1" x14ac:dyDescent="0.4">
      <c r="A52" s="98">
        <v>30</v>
      </c>
      <c r="B52" s="98" t="str">
        <f>IF('【STEP ３】B-2'!$D38="","",'【STEP ３】B-2'!$D38)</f>
        <v/>
      </c>
      <c r="C52" s="53" t="s">
        <v>17</v>
      </c>
      <c r="D52" s="18" t="str">
        <f>CONCATENATE("(",'【STEP ３】B-2'!K38,"/月)")</f>
        <v>( /月)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19" t="str">
        <f>IF(D52="(kWh/月)","        －",IF(SUM(E52:P52)=0,"",SUM(E52:P52)))</f>
        <v/>
      </c>
      <c r="R52" s="54"/>
    </row>
    <row r="53" spans="1:18" ht="20.100000000000001" customHeight="1" x14ac:dyDescent="0.4">
      <c r="A53" s="99"/>
      <c r="B53" s="99"/>
      <c r="C53" s="53" t="s">
        <v>18</v>
      </c>
      <c r="D53" s="56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19" t="str">
        <f>IF(SUM(E53:P53)=0,"",SUM(E53:P53))</f>
        <v/>
      </c>
    </row>
    <row r="54" spans="1:18" ht="20.100000000000001" customHeight="1" x14ac:dyDescent="0.4">
      <c r="A54" s="99"/>
      <c r="B54" s="99"/>
      <c r="C54" s="53" t="s">
        <v>22</v>
      </c>
      <c r="D54" s="56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19" t="str">
        <f>IF(SUM(E54:P54)=0,"",SUM(E54:P54))</f>
        <v/>
      </c>
    </row>
    <row r="55" spans="1:18" ht="20.100000000000001" customHeight="1" x14ac:dyDescent="0.4">
      <c r="A55" s="99"/>
      <c r="B55" s="99"/>
      <c r="C55" s="53" t="s">
        <v>20</v>
      </c>
      <c r="D55" s="56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19" t="str">
        <f t="shared" ref="Q55:Q56" si="9">IF(SUM(E55:P55)=0,"",SUM(E55:P55))</f>
        <v/>
      </c>
    </row>
    <row r="56" spans="1:18" ht="20.100000000000001" customHeight="1" x14ac:dyDescent="0.4">
      <c r="A56" s="100"/>
      <c r="B56" s="100"/>
      <c r="C56" s="53" t="s">
        <v>21</v>
      </c>
      <c r="D56" s="56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19" t="str">
        <f t="shared" si="9"/>
        <v/>
      </c>
    </row>
  </sheetData>
  <sheetProtection algorithmName="SHA-512" hashValue="AjUzJyEvkx2QqtLCNIk+zDkI+cI5Qa+XgIUHQaKhoRiFvFBHNh2eWWtgjrWdNZ1mY41lk9EWSZGntisz9zXq5A==" saltValue="Fb+Y2DwRspkEyXn4f3PXSQ==" spinCount="100000" sheet="1" objects="1" scenarios="1"/>
  <mergeCells count="23">
    <mergeCell ref="A12:A16"/>
    <mergeCell ref="B12:B16"/>
    <mergeCell ref="N5:O5"/>
    <mergeCell ref="P5:Q5"/>
    <mergeCell ref="C6:D6"/>
    <mergeCell ref="A7:A11"/>
    <mergeCell ref="B7:B11"/>
    <mergeCell ref="A17:A21"/>
    <mergeCell ref="B17:B21"/>
    <mergeCell ref="A22:A26"/>
    <mergeCell ref="B22:B26"/>
    <mergeCell ref="A27:A31"/>
    <mergeCell ref="B27:B31"/>
    <mergeCell ref="A47:A51"/>
    <mergeCell ref="B47:B51"/>
    <mergeCell ref="A52:A56"/>
    <mergeCell ref="B52:B56"/>
    <mergeCell ref="A32:A36"/>
    <mergeCell ref="B32:B36"/>
    <mergeCell ref="A37:A41"/>
    <mergeCell ref="B37:B41"/>
    <mergeCell ref="A42:A46"/>
    <mergeCell ref="B42:B46"/>
  </mergeCells>
  <phoneticPr fontId="2"/>
  <conditionalFormatting sqref="E7:P56">
    <cfRule type="containsBlanks" dxfId="2" priority="1">
      <formula>LEN(TRIM(E7))=0</formula>
    </cfRule>
  </conditionalFormatting>
  <printOptions horizontalCentered="1" verticalCentered="1"/>
  <pageMargins left="0" right="0" top="0.39370078740157483" bottom="0.39370078740157483" header="0.31496062992125984" footer="0.31496062992125984"/>
  <pageSetup paperSize="8" scale="65" firstPageNumber="18" fitToWidth="0" orientation="landscape" useFirstPageNumber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59999389629810485"/>
  </sheetPr>
  <dimension ref="A1:T56"/>
  <sheetViews>
    <sheetView showGridLines="0" view="pageBreakPreview" zoomScale="75" zoomScaleNormal="75" zoomScaleSheetLayoutView="75" workbookViewId="0"/>
  </sheetViews>
  <sheetFormatPr defaultRowHeight="15.75" x14ac:dyDescent="0.4"/>
  <cols>
    <col min="1" max="1" width="5.625" style="21" customWidth="1"/>
    <col min="2" max="2" width="20.625" style="21" customWidth="1"/>
    <col min="3" max="3" width="9.625" style="21" customWidth="1"/>
    <col min="4" max="24" width="10.625" style="21" customWidth="1"/>
    <col min="25" max="26" width="15.625" style="21" customWidth="1"/>
    <col min="27" max="16384" width="9" style="21"/>
  </cols>
  <sheetData>
    <row r="1" spans="1:20" s="46" customFormat="1" ht="24.95" customHeight="1" x14ac:dyDescent="0.4">
      <c r="A1" s="20" t="s">
        <v>26</v>
      </c>
      <c r="B1" s="20"/>
      <c r="C1" s="45"/>
    </row>
    <row r="2" spans="1:20" ht="24.95" customHeight="1" x14ac:dyDescent="0.4">
      <c r="A2" s="23" t="s">
        <v>28</v>
      </c>
      <c r="B2" s="27"/>
    </row>
    <row r="3" spans="1:20" ht="24.95" customHeight="1" x14ac:dyDescent="0.4">
      <c r="A3" s="29" t="s">
        <v>36</v>
      </c>
      <c r="B3" s="29"/>
      <c r="C3" s="26"/>
      <c r="D3" s="26"/>
      <c r="E3" s="47"/>
      <c r="F3" s="26"/>
      <c r="G3" s="26"/>
      <c r="H3" s="26"/>
      <c r="I3" s="26"/>
      <c r="J3" s="26"/>
    </row>
    <row r="4" spans="1:20" ht="20.100000000000001" customHeight="1" x14ac:dyDescent="0.4">
      <c r="C4" s="30"/>
      <c r="D4" s="30"/>
      <c r="E4" s="30"/>
      <c r="G4" s="31"/>
      <c r="H4" s="32"/>
      <c r="I4" s="33"/>
      <c r="S4" s="34"/>
      <c r="T4" s="34"/>
    </row>
    <row r="5" spans="1:20" ht="20.100000000000001" customHeight="1" x14ac:dyDescent="0.4">
      <c r="A5" s="48" t="s">
        <v>29</v>
      </c>
      <c r="B5" s="49"/>
      <c r="C5" s="48"/>
      <c r="D5" s="48"/>
      <c r="M5" s="63" t="s">
        <v>13</v>
      </c>
      <c r="N5" s="103" t="str">
        <f>IF('【STEP ３】B-2'!$W$7="","",'【STEP ３】B-2'!$W$7)</f>
        <v/>
      </c>
      <c r="O5" s="101"/>
      <c r="P5" s="101" t="str">
        <f>IF(N5="","",DATE(YEAR($N$5),MONTH($N$5)+11,DAY($N$5)))</f>
        <v/>
      </c>
      <c r="Q5" s="102"/>
    </row>
    <row r="6" spans="1:20" ht="31.5" customHeight="1" x14ac:dyDescent="0.4">
      <c r="A6" s="50" t="s">
        <v>24</v>
      </c>
      <c r="B6" s="35" t="s">
        <v>11</v>
      </c>
      <c r="C6" s="96" t="s">
        <v>16</v>
      </c>
      <c r="D6" s="97"/>
      <c r="E6" s="51" t="str">
        <f>$N$5</f>
        <v/>
      </c>
      <c r="F6" s="51" t="str">
        <f>IF($N$5="","",DATE(YEAR($N$5),MONTH($N$5)+1,DAY($N$5)))</f>
        <v/>
      </c>
      <c r="G6" s="51" t="str">
        <f>IF($N$5="","",DATE(YEAR($N$5),MONTH($N$5)+2,DAY($N$5)))</f>
        <v/>
      </c>
      <c r="H6" s="51" t="str">
        <f>IF($N$5="","",DATE(YEAR($N$5),MONTH($N$5)+3,DAY($N$5)))</f>
        <v/>
      </c>
      <c r="I6" s="51" t="str">
        <f>IF($N$5="","",DATE(YEAR($N$5),MONTH($N$5)+4,DAY($N$5)))</f>
        <v/>
      </c>
      <c r="J6" s="51" t="str">
        <f>IF($N$5="","",DATE(YEAR($N$5),MONTH($N$5)+5,DAY($N$5)))</f>
        <v/>
      </c>
      <c r="K6" s="51" t="str">
        <f>IF($N$5="","",DATE(YEAR($N$5),MONTH($N$5)+6,DAY($N$5)))</f>
        <v/>
      </c>
      <c r="L6" s="51" t="str">
        <f>IF($N$5="","",DATE(YEAR($N$5),MONTH($N$5)+7,DAY($N$5)))</f>
        <v/>
      </c>
      <c r="M6" s="51" t="str">
        <f>IF($N$5="","",DATE(YEAR($N$5),MONTH($N$5)+8,DAY($N$5)))</f>
        <v/>
      </c>
      <c r="N6" s="51" t="str">
        <f>IF($N$5="","",DATE(YEAR($N$5),MONTH($N$5)+9,DAY($N$5)))</f>
        <v/>
      </c>
      <c r="O6" s="51" t="str">
        <f>IF($N$5="","",DATE(YEAR($N$5),MONTH($N$5)+10,DAY($N$5)))</f>
        <v/>
      </c>
      <c r="P6" s="51" t="str">
        <f>IF($N$5="","",DATE(YEAR($N$5),MONTH($N$5)+11,DAY($N$5)))</f>
        <v/>
      </c>
      <c r="Q6" s="52" t="s">
        <v>1</v>
      </c>
    </row>
    <row r="7" spans="1:20" ht="20.100000000000001" customHeight="1" x14ac:dyDescent="0.4">
      <c r="A7" s="98">
        <v>31</v>
      </c>
      <c r="B7" s="98" t="str">
        <f>IF('【STEP ３】B-2'!$D39="","",'【STEP ３】B-2'!$D39)</f>
        <v/>
      </c>
      <c r="C7" s="53" t="s">
        <v>17</v>
      </c>
      <c r="D7" s="18" t="str">
        <f>CONCATENATE("(",'【STEP ３】B-2'!K39,"/月)")</f>
        <v>( /月)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19" t="str">
        <f>IF(D7="(kWh/月)","        －",IF(SUM(E7:P7)=0,"",SUM(E7:P7)))</f>
        <v/>
      </c>
      <c r="R7" s="54"/>
    </row>
    <row r="8" spans="1:20" ht="20.100000000000001" customHeight="1" x14ac:dyDescent="0.4">
      <c r="A8" s="99"/>
      <c r="B8" s="99"/>
      <c r="C8" s="53" t="s">
        <v>18</v>
      </c>
      <c r="D8" s="5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19" t="str">
        <f>IF(SUM(E8:P8)=0,"",SUM(E8:P8))</f>
        <v/>
      </c>
    </row>
    <row r="9" spans="1:20" ht="20.100000000000001" customHeight="1" x14ac:dyDescent="0.4">
      <c r="A9" s="99"/>
      <c r="B9" s="99"/>
      <c r="C9" s="53" t="s">
        <v>19</v>
      </c>
      <c r="D9" s="55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19" t="str">
        <f>IF(SUM(E9:P9)=0,"",SUM(E9:P9))</f>
        <v/>
      </c>
    </row>
    <row r="10" spans="1:20" ht="20.100000000000001" customHeight="1" x14ac:dyDescent="0.4">
      <c r="A10" s="99"/>
      <c r="B10" s="99"/>
      <c r="C10" s="53" t="s">
        <v>20</v>
      </c>
      <c r="D10" s="5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19" t="str">
        <f t="shared" ref="Q10:Q11" si="0">IF(SUM(E10:P10)=0,"",SUM(E10:P10))</f>
        <v/>
      </c>
    </row>
    <row r="11" spans="1:20" ht="20.100000000000001" customHeight="1" x14ac:dyDescent="0.4">
      <c r="A11" s="100"/>
      <c r="B11" s="100"/>
      <c r="C11" s="53" t="s">
        <v>21</v>
      </c>
      <c r="D11" s="55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19" t="str">
        <f t="shared" si="0"/>
        <v/>
      </c>
    </row>
    <row r="12" spans="1:20" ht="20.100000000000001" customHeight="1" x14ac:dyDescent="0.4">
      <c r="A12" s="98">
        <v>32</v>
      </c>
      <c r="B12" s="98" t="str">
        <f>IF('【STEP ３】B-2'!$D40="","",'【STEP ３】B-2'!$D40)</f>
        <v/>
      </c>
      <c r="C12" s="53" t="s">
        <v>17</v>
      </c>
      <c r="D12" s="18" t="str">
        <f>CONCATENATE("(",'【STEP ３】B-2'!K40,"/月)")</f>
        <v>( /月)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19" t="str">
        <f>IF(D12="(kWh/月)","        －",IF(SUM(E12:P12)=0,"",SUM(E12:P12)))</f>
        <v/>
      </c>
      <c r="R12" s="54"/>
    </row>
    <row r="13" spans="1:20" ht="20.100000000000001" customHeight="1" x14ac:dyDescent="0.4">
      <c r="A13" s="99"/>
      <c r="B13" s="99"/>
      <c r="C13" s="53" t="s">
        <v>18</v>
      </c>
      <c r="D13" s="55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19" t="str">
        <f>IF(SUM(E13:P13)=0,"",SUM(E13:P13))</f>
        <v/>
      </c>
    </row>
    <row r="14" spans="1:20" ht="20.100000000000001" customHeight="1" x14ac:dyDescent="0.4">
      <c r="A14" s="99"/>
      <c r="B14" s="99"/>
      <c r="C14" s="53" t="s">
        <v>22</v>
      </c>
      <c r="D14" s="55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19" t="str">
        <f>IF(SUM(E14:P14)=0,"",SUM(E14:P14))</f>
        <v/>
      </c>
    </row>
    <row r="15" spans="1:20" ht="20.100000000000001" customHeight="1" x14ac:dyDescent="0.4">
      <c r="A15" s="99"/>
      <c r="B15" s="99"/>
      <c r="C15" s="53" t="s">
        <v>20</v>
      </c>
      <c r="D15" s="5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19" t="str">
        <f t="shared" ref="Q15:Q16" si="1">IF(SUM(E15:P15)=0,"",SUM(E15:P15))</f>
        <v/>
      </c>
    </row>
    <row r="16" spans="1:20" ht="20.100000000000001" customHeight="1" x14ac:dyDescent="0.4">
      <c r="A16" s="100"/>
      <c r="B16" s="100"/>
      <c r="C16" s="53" t="s">
        <v>21</v>
      </c>
      <c r="D16" s="5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19" t="str">
        <f t="shared" si="1"/>
        <v/>
      </c>
    </row>
    <row r="17" spans="1:18" ht="20.100000000000001" customHeight="1" x14ac:dyDescent="0.4">
      <c r="A17" s="98">
        <v>33</v>
      </c>
      <c r="B17" s="98" t="str">
        <f>IF('【STEP ３】B-2'!$D41="","",'【STEP ３】B-2'!$D41)</f>
        <v/>
      </c>
      <c r="C17" s="53" t="s">
        <v>17</v>
      </c>
      <c r="D17" s="18" t="str">
        <f>CONCATENATE("(",'【STEP ３】B-2'!K41,"/月)")</f>
        <v>( /月)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19" t="str">
        <f>IF(D17="(kWh/月)","        －",IF(SUM(E17:P17)=0,"",SUM(E17:P17)))</f>
        <v/>
      </c>
      <c r="R17" s="54"/>
    </row>
    <row r="18" spans="1:18" ht="20.100000000000001" customHeight="1" x14ac:dyDescent="0.4">
      <c r="A18" s="99"/>
      <c r="B18" s="99"/>
      <c r="C18" s="53" t="s">
        <v>18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19" t="str">
        <f>IF(SUM(E18:P18)=0,"",SUM(E18:P18))</f>
        <v/>
      </c>
    </row>
    <row r="19" spans="1:18" ht="20.100000000000001" customHeight="1" x14ac:dyDescent="0.4">
      <c r="A19" s="99"/>
      <c r="B19" s="99"/>
      <c r="C19" s="53" t="s">
        <v>22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19" t="str">
        <f>IF(SUM(E19:P19)=0,"",SUM(E19:P19))</f>
        <v/>
      </c>
    </row>
    <row r="20" spans="1:18" ht="20.100000000000001" customHeight="1" x14ac:dyDescent="0.4">
      <c r="A20" s="99"/>
      <c r="B20" s="99"/>
      <c r="C20" s="53" t="s">
        <v>20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19" t="str">
        <f t="shared" ref="Q20:Q21" si="2">IF(SUM(E20:P20)=0,"",SUM(E20:P20))</f>
        <v/>
      </c>
    </row>
    <row r="21" spans="1:18" ht="20.100000000000001" customHeight="1" x14ac:dyDescent="0.4">
      <c r="A21" s="100"/>
      <c r="B21" s="100"/>
      <c r="C21" s="53" t="s">
        <v>21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19" t="str">
        <f t="shared" si="2"/>
        <v/>
      </c>
    </row>
    <row r="22" spans="1:18" ht="20.100000000000001" customHeight="1" x14ac:dyDescent="0.4">
      <c r="A22" s="98">
        <v>34</v>
      </c>
      <c r="B22" s="98" t="str">
        <f>IF('【STEP ３】B-2'!$D42="","",'【STEP ３】B-2'!$D42)</f>
        <v/>
      </c>
      <c r="C22" s="53" t="s">
        <v>17</v>
      </c>
      <c r="D22" s="18" t="str">
        <f>CONCATENATE("(",'【STEP ３】B-2'!K42,"/月)")</f>
        <v>( /月)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19" t="str">
        <f>IF(D22="(kWh/月)","        －",IF(SUM(E22:P22)=0,"",SUM(E22:P22)))</f>
        <v/>
      </c>
      <c r="R22" s="54"/>
    </row>
    <row r="23" spans="1:18" ht="20.100000000000001" customHeight="1" x14ac:dyDescent="0.4">
      <c r="A23" s="99"/>
      <c r="B23" s="99"/>
      <c r="C23" s="53" t="s">
        <v>18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19" t="str">
        <f>IF(SUM(E23:P23)=0,"",SUM(E23:P23))</f>
        <v/>
      </c>
    </row>
    <row r="24" spans="1:18" ht="20.100000000000001" customHeight="1" x14ac:dyDescent="0.4">
      <c r="A24" s="99"/>
      <c r="B24" s="99"/>
      <c r="C24" s="53" t="s">
        <v>22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19" t="str">
        <f>IF(SUM(E24:P24)=0,"",SUM(E24:P24))</f>
        <v/>
      </c>
    </row>
    <row r="25" spans="1:18" ht="20.100000000000001" customHeight="1" x14ac:dyDescent="0.4">
      <c r="A25" s="99"/>
      <c r="B25" s="99"/>
      <c r="C25" s="53" t="s">
        <v>20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19" t="str">
        <f t="shared" ref="Q25:Q26" si="3">IF(SUM(E25:P25)=0,"",SUM(E25:P25))</f>
        <v/>
      </c>
    </row>
    <row r="26" spans="1:18" ht="20.100000000000001" customHeight="1" x14ac:dyDescent="0.4">
      <c r="A26" s="100"/>
      <c r="B26" s="100"/>
      <c r="C26" s="53" t="s">
        <v>21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19" t="str">
        <f t="shared" si="3"/>
        <v/>
      </c>
    </row>
    <row r="27" spans="1:18" ht="20.100000000000001" customHeight="1" x14ac:dyDescent="0.4">
      <c r="A27" s="98">
        <v>35</v>
      </c>
      <c r="B27" s="98" t="str">
        <f>IF('【STEP ３】B-2'!$D43="","",'【STEP ３】B-2'!$D43)</f>
        <v/>
      </c>
      <c r="C27" s="53" t="s">
        <v>17</v>
      </c>
      <c r="D27" s="18" t="str">
        <f>CONCATENATE("(",'【STEP ３】B-2'!K43,"/月)")</f>
        <v>( /月)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19" t="str">
        <f>IF(D27="(kWh/月)","        －",IF(SUM(E27:P27)=0,"",SUM(E27:P27)))</f>
        <v/>
      </c>
      <c r="R27" s="54"/>
    </row>
    <row r="28" spans="1:18" ht="20.100000000000001" customHeight="1" x14ac:dyDescent="0.4">
      <c r="A28" s="99"/>
      <c r="B28" s="99"/>
      <c r="C28" s="53" t="s">
        <v>18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19" t="str">
        <f>IF(SUM(E28:P28)=0,"",SUM(E28:P28))</f>
        <v/>
      </c>
    </row>
    <row r="29" spans="1:18" ht="20.100000000000001" customHeight="1" x14ac:dyDescent="0.4">
      <c r="A29" s="99"/>
      <c r="B29" s="99"/>
      <c r="C29" s="53" t="s">
        <v>22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19" t="str">
        <f>IF(SUM(E29:P29)=0,"",SUM(E29:P29))</f>
        <v/>
      </c>
    </row>
    <row r="30" spans="1:18" ht="20.100000000000001" customHeight="1" x14ac:dyDescent="0.4">
      <c r="A30" s="99"/>
      <c r="B30" s="99"/>
      <c r="C30" s="53" t="s">
        <v>20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19" t="str">
        <f t="shared" ref="Q30:Q31" si="4">IF(SUM(E30:P30)=0,"",SUM(E30:P30))</f>
        <v/>
      </c>
    </row>
    <row r="31" spans="1:18" ht="20.100000000000001" customHeight="1" x14ac:dyDescent="0.4">
      <c r="A31" s="100"/>
      <c r="B31" s="100"/>
      <c r="C31" s="53" t="s">
        <v>21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19" t="str">
        <f t="shared" si="4"/>
        <v/>
      </c>
    </row>
    <row r="32" spans="1:18" ht="20.100000000000001" customHeight="1" x14ac:dyDescent="0.4">
      <c r="A32" s="98">
        <v>36</v>
      </c>
      <c r="B32" s="98" t="str">
        <f>IF('【STEP ３】B-2'!$D44="","",'【STEP ３】B-2'!$D44)</f>
        <v/>
      </c>
      <c r="C32" s="53" t="s">
        <v>17</v>
      </c>
      <c r="D32" s="18" t="str">
        <f>CONCATENATE("(",'【STEP ３】B-2'!K44,"/月)")</f>
        <v>( /月)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19" t="str">
        <f>IF(D32="(kWh/月)","        －",IF(SUM(E32:P32)=0,"",SUM(E32:P32)))</f>
        <v/>
      </c>
      <c r="R32" s="54"/>
    </row>
    <row r="33" spans="1:18" ht="20.100000000000001" customHeight="1" x14ac:dyDescent="0.4">
      <c r="A33" s="99"/>
      <c r="B33" s="99"/>
      <c r="C33" s="53" t="s">
        <v>18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19" t="str">
        <f>IF(SUM(E33:P33)=0,"",SUM(E33:P33))</f>
        <v/>
      </c>
    </row>
    <row r="34" spans="1:18" ht="20.100000000000001" customHeight="1" x14ac:dyDescent="0.4">
      <c r="A34" s="99"/>
      <c r="B34" s="99"/>
      <c r="C34" s="53" t="s">
        <v>22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19" t="str">
        <f>IF(SUM(E34:P34)=0,"",SUM(E34:P34))</f>
        <v/>
      </c>
    </row>
    <row r="35" spans="1:18" ht="20.100000000000001" customHeight="1" x14ac:dyDescent="0.4">
      <c r="A35" s="99"/>
      <c r="B35" s="99"/>
      <c r="C35" s="53" t="s">
        <v>20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19" t="str">
        <f t="shared" ref="Q35:Q36" si="5">IF(SUM(E35:P35)=0,"",SUM(E35:P35))</f>
        <v/>
      </c>
    </row>
    <row r="36" spans="1:18" ht="20.100000000000001" customHeight="1" x14ac:dyDescent="0.4">
      <c r="A36" s="100"/>
      <c r="B36" s="100"/>
      <c r="C36" s="53" t="s">
        <v>21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19" t="str">
        <f t="shared" si="5"/>
        <v/>
      </c>
    </row>
    <row r="37" spans="1:18" ht="20.100000000000001" customHeight="1" x14ac:dyDescent="0.4">
      <c r="A37" s="98">
        <v>37</v>
      </c>
      <c r="B37" s="98" t="str">
        <f>IF('【STEP ３】B-2'!$D45="","",'【STEP ３】B-2'!$D45)</f>
        <v/>
      </c>
      <c r="C37" s="53" t="s">
        <v>17</v>
      </c>
      <c r="D37" s="18" t="str">
        <f>CONCATENATE("(",'【STEP ３】B-2'!K45,"/月)")</f>
        <v>( /月)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19" t="str">
        <f>IF(D37="(kWh/月)","        －",IF(SUM(E37:P37)=0,"",SUM(E37:P37)))</f>
        <v/>
      </c>
      <c r="R37" s="54"/>
    </row>
    <row r="38" spans="1:18" ht="20.100000000000001" customHeight="1" x14ac:dyDescent="0.4">
      <c r="A38" s="99"/>
      <c r="B38" s="99"/>
      <c r="C38" s="53" t="s">
        <v>18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19" t="str">
        <f>IF(SUM(E38:P38)=0,"",SUM(E38:P38))</f>
        <v/>
      </c>
    </row>
    <row r="39" spans="1:18" ht="20.100000000000001" customHeight="1" x14ac:dyDescent="0.4">
      <c r="A39" s="99"/>
      <c r="B39" s="99"/>
      <c r="C39" s="53" t="s">
        <v>22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19" t="str">
        <f>IF(SUM(E39:P39)=0,"",SUM(E39:P39))</f>
        <v/>
      </c>
    </row>
    <row r="40" spans="1:18" ht="20.100000000000001" customHeight="1" x14ac:dyDescent="0.4">
      <c r="A40" s="99"/>
      <c r="B40" s="99"/>
      <c r="C40" s="53" t="s">
        <v>20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19" t="str">
        <f t="shared" ref="Q40:Q41" si="6">IF(SUM(E40:P40)=0,"",SUM(E40:P40))</f>
        <v/>
      </c>
    </row>
    <row r="41" spans="1:18" ht="20.100000000000001" customHeight="1" x14ac:dyDescent="0.4">
      <c r="A41" s="100"/>
      <c r="B41" s="100"/>
      <c r="C41" s="53" t="s">
        <v>21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19" t="str">
        <f t="shared" si="6"/>
        <v/>
      </c>
    </row>
    <row r="42" spans="1:18" ht="20.100000000000001" customHeight="1" x14ac:dyDescent="0.4">
      <c r="A42" s="98">
        <v>38</v>
      </c>
      <c r="B42" s="98" t="str">
        <f>IF('【STEP ３】B-2'!$D46="","",'【STEP ３】B-2'!$D46)</f>
        <v/>
      </c>
      <c r="C42" s="53" t="s">
        <v>17</v>
      </c>
      <c r="D42" s="18" t="str">
        <f>CONCATENATE("(",'【STEP ３】B-2'!K46,"/月)")</f>
        <v>( /月)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19" t="str">
        <f>IF(D42="(kWh/月)","        －",IF(SUM(E42:P42)=0,"",SUM(E42:P42)))</f>
        <v/>
      </c>
      <c r="R42" s="54"/>
    </row>
    <row r="43" spans="1:18" ht="20.100000000000001" customHeight="1" x14ac:dyDescent="0.4">
      <c r="A43" s="99"/>
      <c r="B43" s="99"/>
      <c r="C43" s="53" t="s">
        <v>18</v>
      </c>
      <c r="D43" s="56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19" t="str">
        <f>IF(SUM(E43:P43)=0,"",SUM(E43:P43))</f>
        <v/>
      </c>
    </row>
    <row r="44" spans="1:18" ht="20.100000000000001" customHeight="1" x14ac:dyDescent="0.4">
      <c r="A44" s="99"/>
      <c r="B44" s="99"/>
      <c r="C44" s="53" t="s">
        <v>22</v>
      </c>
      <c r="D44" s="56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19" t="str">
        <f>IF(SUM(E44:P44)=0,"",SUM(E44:P44))</f>
        <v/>
      </c>
    </row>
    <row r="45" spans="1:18" ht="20.100000000000001" customHeight="1" x14ac:dyDescent="0.4">
      <c r="A45" s="99"/>
      <c r="B45" s="99"/>
      <c r="C45" s="53" t="s">
        <v>20</v>
      </c>
      <c r="D45" s="56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19" t="str">
        <f t="shared" ref="Q45:Q46" si="7">IF(SUM(E45:P45)=0,"",SUM(E45:P45))</f>
        <v/>
      </c>
    </row>
    <row r="46" spans="1:18" ht="20.100000000000001" customHeight="1" x14ac:dyDescent="0.4">
      <c r="A46" s="100"/>
      <c r="B46" s="100"/>
      <c r="C46" s="53" t="s">
        <v>21</v>
      </c>
      <c r="D46" s="56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19" t="str">
        <f t="shared" si="7"/>
        <v/>
      </c>
    </row>
    <row r="47" spans="1:18" ht="20.100000000000001" customHeight="1" x14ac:dyDescent="0.4">
      <c r="A47" s="98">
        <v>39</v>
      </c>
      <c r="B47" s="98" t="str">
        <f>IF('【STEP ３】B-2'!$D47="","",'【STEP ３】B-2'!$D47)</f>
        <v/>
      </c>
      <c r="C47" s="53" t="s">
        <v>17</v>
      </c>
      <c r="D47" s="18" t="str">
        <f>CONCATENATE("(",'【STEP ３】B-2'!K47,"/月)")</f>
        <v>( /月)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19" t="str">
        <f>IF(D47="(kWh/月)","        －",IF(SUM(E47:P47)=0,"",SUM(E47:P47)))</f>
        <v/>
      </c>
      <c r="R47" s="54"/>
    </row>
    <row r="48" spans="1:18" ht="20.100000000000001" customHeight="1" x14ac:dyDescent="0.4">
      <c r="A48" s="99"/>
      <c r="B48" s="99"/>
      <c r="C48" s="53" t="s">
        <v>18</v>
      </c>
      <c r="D48" s="56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19" t="str">
        <f>IF(SUM(E48:P48)=0,"",SUM(E48:P48))</f>
        <v/>
      </c>
    </row>
    <row r="49" spans="1:18" ht="20.100000000000001" customHeight="1" x14ac:dyDescent="0.4">
      <c r="A49" s="99"/>
      <c r="B49" s="99"/>
      <c r="C49" s="53" t="s">
        <v>22</v>
      </c>
      <c r="D49" s="56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19" t="str">
        <f>IF(SUM(E49:P49)=0,"",SUM(E49:P49))</f>
        <v/>
      </c>
    </row>
    <row r="50" spans="1:18" ht="20.100000000000001" customHeight="1" x14ac:dyDescent="0.4">
      <c r="A50" s="99"/>
      <c r="B50" s="99"/>
      <c r="C50" s="53" t="s">
        <v>20</v>
      </c>
      <c r="D50" s="56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19" t="str">
        <f t="shared" ref="Q50:Q51" si="8">IF(SUM(E50:P50)=0,"",SUM(E50:P50))</f>
        <v/>
      </c>
    </row>
    <row r="51" spans="1:18" ht="20.100000000000001" customHeight="1" x14ac:dyDescent="0.4">
      <c r="A51" s="100"/>
      <c r="B51" s="100"/>
      <c r="C51" s="53" t="s">
        <v>21</v>
      </c>
      <c r="D51" s="56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19" t="str">
        <f t="shared" si="8"/>
        <v/>
      </c>
    </row>
    <row r="52" spans="1:18" ht="20.100000000000001" customHeight="1" x14ac:dyDescent="0.4">
      <c r="A52" s="98">
        <v>40</v>
      </c>
      <c r="B52" s="98" t="str">
        <f>IF('【STEP ３】B-2'!$D48="","",'【STEP ３】B-2'!$D48)</f>
        <v/>
      </c>
      <c r="C52" s="53" t="s">
        <v>17</v>
      </c>
      <c r="D52" s="18" t="str">
        <f>CONCATENATE("(",'【STEP ３】B-2'!K48,"/月)")</f>
        <v>( /月)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19" t="str">
        <f>IF(D52="(kWh/月)","        －",IF(SUM(E52:P52)=0,"",SUM(E52:P52)))</f>
        <v/>
      </c>
      <c r="R52" s="54"/>
    </row>
    <row r="53" spans="1:18" ht="20.100000000000001" customHeight="1" x14ac:dyDescent="0.4">
      <c r="A53" s="99"/>
      <c r="B53" s="99"/>
      <c r="C53" s="53" t="s">
        <v>18</v>
      </c>
      <c r="D53" s="56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19" t="str">
        <f>IF(SUM(E53:P53)=0,"",SUM(E53:P53))</f>
        <v/>
      </c>
    </row>
    <row r="54" spans="1:18" ht="20.100000000000001" customHeight="1" x14ac:dyDescent="0.4">
      <c r="A54" s="99"/>
      <c r="B54" s="99"/>
      <c r="C54" s="53" t="s">
        <v>22</v>
      </c>
      <c r="D54" s="56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19" t="str">
        <f>IF(SUM(E54:P54)=0,"",SUM(E54:P54))</f>
        <v/>
      </c>
    </row>
    <row r="55" spans="1:18" ht="20.100000000000001" customHeight="1" x14ac:dyDescent="0.4">
      <c r="A55" s="99"/>
      <c r="B55" s="99"/>
      <c r="C55" s="53" t="s">
        <v>20</v>
      </c>
      <c r="D55" s="56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19" t="str">
        <f t="shared" ref="Q55:Q56" si="9">IF(SUM(E55:P55)=0,"",SUM(E55:P55))</f>
        <v/>
      </c>
    </row>
    <row r="56" spans="1:18" ht="20.100000000000001" customHeight="1" x14ac:dyDescent="0.4">
      <c r="A56" s="100"/>
      <c r="B56" s="100"/>
      <c r="C56" s="53" t="s">
        <v>21</v>
      </c>
      <c r="D56" s="56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19" t="str">
        <f t="shared" si="9"/>
        <v/>
      </c>
    </row>
  </sheetData>
  <sheetProtection algorithmName="SHA-512" hashValue="Y/ycuXVKzoy7WTAaKx426YGMnt4VuC4VwZWwDGWQHVs1Fcx814N4eWd7t2WfZruNw3H0xHSyvaIqHqiPKYE8iA==" saltValue="E36XreX3gQUce/tvbdHolQ==" spinCount="100000" sheet="1" objects="1" scenarios="1"/>
  <mergeCells count="23">
    <mergeCell ref="A47:A51"/>
    <mergeCell ref="B47:B51"/>
    <mergeCell ref="A52:A56"/>
    <mergeCell ref="B52:B56"/>
    <mergeCell ref="A32:A36"/>
    <mergeCell ref="B32:B36"/>
    <mergeCell ref="A37:A41"/>
    <mergeCell ref="B37:B41"/>
    <mergeCell ref="A42:A46"/>
    <mergeCell ref="B42:B46"/>
    <mergeCell ref="A17:A21"/>
    <mergeCell ref="B17:B21"/>
    <mergeCell ref="A22:A26"/>
    <mergeCell ref="B22:B26"/>
    <mergeCell ref="A27:A31"/>
    <mergeCell ref="B27:B31"/>
    <mergeCell ref="A12:A16"/>
    <mergeCell ref="B12:B16"/>
    <mergeCell ref="N5:O5"/>
    <mergeCell ref="P5:Q5"/>
    <mergeCell ref="C6:D6"/>
    <mergeCell ref="A7:A11"/>
    <mergeCell ref="B7:B11"/>
  </mergeCells>
  <phoneticPr fontId="2"/>
  <conditionalFormatting sqref="E7:P56">
    <cfRule type="containsBlanks" dxfId="1" priority="1">
      <formula>LEN(TRIM(E7))=0</formula>
    </cfRule>
  </conditionalFormatting>
  <printOptions horizontalCentered="1" verticalCentered="1"/>
  <pageMargins left="0" right="0" top="0.39370078740157483" bottom="0.39370078740157483" header="0.31496062992125984" footer="0.31496062992125984"/>
  <pageSetup paperSize="8" scale="65" firstPageNumber="18" fitToWidth="0" orientation="landscape" useFirstPageNumber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59999389629810485"/>
  </sheetPr>
  <dimension ref="A1:T56"/>
  <sheetViews>
    <sheetView showGridLines="0" view="pageBreakPreview" zoomScale="75" zoomScaleNormal="75" zoomScaleSheetLayoutView="75" workbookViewId="0"/>
  </sheetViews>
  <sheetFormatPr defaultRowHeight="15.75" x14ac:dyDescent="0.4"/>
  <cols>
    <col min="1" max="1" width="5.625" style="21" customWidth="1"/>
    <col min="2" max="2" width="20.625" style="21" customWidth="1"/>
    <col min="3" max="3" width="9.625" style="21" customWidth="1"/>
    <col min="4" max="24" width="10.625" style="21" customWidth="1"/>
    <col min="25" max="26" width="15.625" style="21" customWidth="1"/>
    <col min="27" max="16384" width="9" style="21"/>
  </cols>
  <sheetData>
    <row r="1" spans="1:20" s="46" customFormat="1" ht="24.95" customHeight="1" x14ac:dyDescent="0.4">
      <c r="A1" s="20" t="s">
        <v>26</v>
      </c>
      <c r="B1" s="20"/>
      <c r="C1" s="45"/>
    </row>
    <row r="2" spans="1:20" ht="24.95" customHeight="1" x14ac:dyDescent="0.4">
      <c r="A2" s="23" t="s">
        <v>28</v>
      </c>
      <c r="B2" s="27"/>
    </row>
    <row r="3" spans="1:20" ht="24.95" customHeight="1" x14ac:dyDescent="0.4">
      <c r="A3" s="29" t="s">
        <v>37</v>
      </c>
      <c r="B3" s="29"/>
      <c r="C3" s="26"/>
      <c r="D3" s="26"/>
      <c r="E3" s="47"/>
      <c r="F3" s="26"/>
      <c r="G3" s="26"/>
      <c r="H3" s="26"/>
      <c r="I3" s="26"/>
      <c r="J3" s="26"/>
    </row>
    <row r="4" spans="1:20" ht="20.100000000000001" customHeight="1" x14ac:dyDescent="0.4">
      <c r="C4" s="30"/>
      <c r="D4" s="30"/>
      <c r="E4" s="30"/>
      <c r="G4" s="31"/>
      <c r="H4" s="32"/>
      <c r="I4" s="33"/>
      <c r="S4" s="34"/>
      <c r="T4" s="34"/>
    </row>
    <row r="5" spans="1:20" ht="20.100000000000001" customHeight="1" x14ac:dyDescent="0.4">
      <c r="A5" s="48" t="s">
        <v>29</v>
      </c>
      <c r="B5" s="49"/>
      <c r="C5" s="48"/>
      <c r="D5" s="48"/>
      <c r="M5" s="63" t="s">
        <v>13</v>
      </c>
      <c r="N5" s="103" t="str">
        <f>IF('【STEP ３】B-2'!$W$7="","",'【STEP ３】B-2'!$W$7)</f>
        <v/>
      </c>
      <c r="O5" s="101"/>
      <c r="P5" s="101" t="str">
        <f>IF(N5="","",DATE(YEAR($N$5),MONTH($N$5)+11,DAY($N$5)))</f>
        <v/>
      </c>
      <c r="Q5" s="102"/>
    </row>
    <row r="6" spans="1:20" ht="31.5" customHeight="1" x14ac:dyDescent="0.4">
      <c r="A6" s="50" t="s">
        <v>24</v>
      </c>
      <c r="B6" s="35" t="s">
        <v>11</v>
      </c>
      <c r="C6" s="96" t="s">
        <v>16</v>
      </c>
      <c r="D6" s="97"/>
      <c r="E6" s="51" t="str">
        <f>$N$5</f>
        <v/>
      </c>
      <c r="F6" s="51" t="str">
        <f>IF($N$5="","",DATE(YEAR($N$5),MONTH($N$5)+1,DAY($N$5)))</f>
        <v/>
      </c>
      <c r="G6" s="51" t="str">
        <f>IF($N$5="","",DATE(YEAR($N$5),MONTH($N$5)+2,DAY($N$5)))</f>
        <v/>
      </c>
      <c r="H6" s="51" t="str">
        <f>IF($N$5="","",DATE(YEAR($N$5),MONTH($N$5)+3,DAY($N$5)))</f>
        <v/>
      </c>
      <c r="I6" s="51" t="str">
        <f>IF($N$5="","",DATE(YEAR($N$5),MONTH($N$5)+4,DAY($N$5)))</f>
        <v/>
      </c>
      <c r="J6" s="51" t="str">
        <f>IF($N$5="","",DATE(YEAR($N$5),MONTH($N$5)+5,DAY($N$5)))</f>
        <v/>
      </c>
      <c r="K6" s="51" t="str">
        <f>IF($N$5="","",DATE(YEAR($N$5),MONTH($N$5)+6,DAY($N$5)))</f>
        <v/>
      </c>
      <c r="L6" s="51" t="str">
        <f>IF($N$5="","",DATE(YEAR($N$5),MONTH($N$5)+7,DAY($N$5)))</f>
        <v/>
      </c>
      <c r="M6" s="51" t="str">
        <f>IF($N$5="","",DATE(YEAR($N$5),MONTH($N$5)+8,DAY($N$5)))</f>
        <v/>
      </c>
      <c r="N6" s="51" t="str">
        <f>IF($N$5="","",DATE(YEAR($N$5),MONTH($N$5)+9,DAY($N$5)))</f>
        <v/>
      </c>
      <c r="O6" s="51" t="str">
        <f>IF($N$5="","",DATE(YEAR($N$5),MONTH($N$5)+10,DAY($N$5)))</f>
        <v/>
      </c>
      <c r="P6" s="51" t="str">
        <f>IF($N$5="","",DATE(YEAR($N$5),MONTH($N$5)+11,DAY($N$5)))</f>
        <v/>
      </c>
      <c r="Q6" s="52" t="s">
        <v>1</v>
      </c>
    </row>
    <row r="7" spans="1:20" ht="20.100000000000001" customHeight="1" x14ac:dyDescent="0.4">
      <c r="A7" s="98">
        <v>41</v>
      </c>
      <c r="B7" s="98" t="str">
        <f>IF('【STEP ３】B-2'!$D49="","",'【STEP ３】B-2'!$D49)</f>
        <v/>
      </c>
      <c r="C7" s="53" t="s">
        <v>17</v>
      </c>
      <c r="D7" s="18" t="str">
        <f>CONCATENATE("(",'【STEP ３】B-2'!K49,"/月)")</f>
        <v>( /月)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19" t="str">
        <f>IF(D7="(kWh/月)","        －",IF(SUM(E7:P7)=0,"",SUM(E7:P7)))</f>
        <v/>
      </c>
      <c r="R7" s="54"/>
    </row>
    <row r="8" spans="1:20" ht="20.100000000000001" customHeight="1" x14ac:dyDescent="0.4">
      <c r="A8" s="99"/>
      <c r="B8" s="99"/>
      <c r="C8" s="53" t="s">
        <v>18</v>
      </c>
      <c r="D8" s="5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19" t="str">
        <f>IF(SUM(E8:P8)=0,"",SUM(E8:P8))</f>
        <v/>
      </c>
    </row>
    <row r="9" spans="1:20" ht="20.100000000000001" customHeight="1" x14ac:dyDescent="0.4">
      <c r="A9" s="99"/>
      <c r="B9" s="99"/>
      <c r="C9" s="53" t="s">
        <v>19</v>
      </c>
      <c r="D9" s="55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19" t="str">
        <f>IF(SUM(E9:P9)=0,"",SUM(E9:P9))</f>
        <v/>
      </c>
    </row>
    <row r="10" spans="1:20" ht="20.100000000000001" customHeight="1" x14ac:dyDescent="0.4">
      <c r="A10" s="99"/>
      <c r="B10" s="99"/>
      <c r="C10" s="53" t="s">
        <v>20</v>
      </c>
      <c r="D10" s="5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19" t="str">
        <f t="shared" ref="Q10:Q11" si="0">IF(SUM(E10:P10)=0,"",SUM(E10:P10))</f>
        <v/>
      </c>
    </row>
    <row r="11" spans="1:20" ht="20.100000000000001" customHeight="1" x14ac:dyDescent="0.4">
      <c r="A11" s="100"/>
      <c r="B11" s="100"/>
      <c r="C11" s="53" t="s">
        <v>21</v>
      </c>
      <c r="D11" s="55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19" t="str">
        <f t="shared" si="0"/>
        <v/>
      </c>
    </row>
    <row r="12" spans="1:20" ht="20.100000000000001" customHeight="1" x14ac:dyDescent="0.4">
      <c r="A12" s="98">
        <v>42</v>
      </c>
      <c r="B12" s="98" t="str">
        <f>IF('【STEP ３】B-2'!$D50="","",'【STEP ３】B-2'!$D50)</f>
        <v/>
      </c>
      <c r="C12" s="53" t="s">
        <v>17</v>
      </c>
      <c r="D12" s="18" t="str">
        <f>CONCATENATE("(",'【STEP ３】B-2'!K50,"/月)")</f>
        <v>( /月)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19" t="str">
        <f>IF(D12="(kWh/月)","        －",IF(SUM(E12:P12)=0,"",SUM(E12:P12)))</f>
        <v/>
      </c>
      <c r="R12" s="54"/>
    </row>
    <row r="13" spans="1:20" ht="20.100000000000001" customHeight="1" x14ac:dyDescent="0.4">
      <c r="A13" s="99"/>
      <c r="B13" s="99"/>
      <c r="C13" s="53" t="s">
        <v>18</v>
      </c>
      <c r="D13" s="55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19" t="str">
        <f>IF(SUM(E13:P13)=0,"",SUM(E13:P13))</f>
        <v/>
      </c>
    </row>
    <row r="14" spans="1:20" ht="20.100000000000001" customHeight="1" x14ac:dyDescent="0.4">
      <c r="A14" s="99"/>
      <c r="B14" s="99"/>
      <c r="C14" s="53" t="s">
        <v>22</v>
      </c>
      <c r="D14" s="55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19" t="str">
        <f>IF(SUM(E14:P14)=0,"",SUM(E14:P14))</f>
        <v/>
      </c>
    </row>
    <row r="15" spans="1:20" ht="20.100000000000001" customHeight="1" x14ac:dyDescent="0.4">
      <c r="A15" s="99"/>
      <c r="B15" s="99"/>
      <c r="C15" s="53" t="s">
        <v>20</v>
      </c>
      <c r="D15" s="5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19" t="str">
        <f t="shared" ref="Q15:Q16" si="1">IF(SUM(E15:P15)=0,"",SUM(E15:P15))</f>
        <v/>
      </c>
    </row>
    <row r="16" spans="1:20" ht="20.100000000000001" customHeight="1" x14ac:dyDescent="0.4">
      <c r="A16" s="100"/>
      <c r="B16" s="100"/>
      <c r="C16" s="53" t="s">
        <v>21</v>
      </c>
      <c r="D16" s="5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19" t="str">
        <f t="shared" si="1"/>
        <v/>
      </c>
    </row>
    <row r="17" spans="1:18" ht="20.100000000000001" customHeight="1" x14ac:dyDescent="0.4">
      <c r="A17" s="98">
        <v>43</v>
      </c>
      <c r="B17" s="98" t="str">
        <f>IF('【STEP ３】B-2'!$D51="","",'【STEP ３】B-2'!$D51)</f>
        <v/>
      </c>
      <c r="C17" s="53" t="s">
        <v>17</v>
      </c>
      <c r="D17" s="18" t="str">
        <f>CONCATENATE("(",'【STEP ３】B-2'!K51,"/月)")</f>
        <v>( /月)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19" t="str">
        <f>IF(D17="(kWh/月)","        －",IF(SUM(E17:P17)=0,"",SUM(E17:P17)))</f>
        <v/>
      </c>
      <c r="R17" s="54"/>
    </row>
    <row r="18" spans="1:18" ht="20.100000000000001" customHeight="1" x14ac:dyDescent="0.4">
      <c r="A18" s="99"/>
      <c r="B18" s="99"/>
      <c r="C18" s="53" t="s">
        <v>18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19" t="str">
        <f>IF(SUM(E18:P18)=0,"",SUM(E18:P18))</f>
        <v/>
      </c>
    </row>
    <row r="19" spans="1:18" ht="20.100000000000001" customHeight="1" x14ac:dyDescent="0.4">
      <c r="A19" s="99"/>
      <c r="B19" s="99"/>
      <c r="C19" s="53" t="s">
        <v>22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19" t="str">
        <f>IF(SUM(E19:P19)=0,"",SUM(E19:P19))</f>
        <v/>
      </c>
    </row>
    <row r="20" spans="1:18" ht="20.100000000000001" customHeight="1" x14ac:dyDescent="0.4">
      <c r="A20" s="99"/>
      <c r="B20" s="99"/>
      <c r="C20" s="53" t="s">
        <v>20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19" t="str">
        <f t="shared" ref="Q20:Q21" si="2">IF(SUM(E20:P20)=0,"",SUM(E20:P20))</f>
        <v/>
      </c>
    </row>
    <row r="21" spans="1:18" ht="20.100000000000001" customHeight="1" x14ac:dyDescent="0.4">
      <c r="A21" s="100"/>
      <c r="B21" s="100"/>
      <c r="C21" s="53" t="s">
        <v>21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19" t="str">
        <f t="shared" si="2"/>
        <v/>
      </c>
    </row>
    <row r="22" spans="1:18" ht="20.100000000000001" customHeight="1" x14ac:dyDescent="0.4">
      <c r="A22" s="98">
        <v>44</v>
      </c>
      <c r="B22" s="98" t="str">
        <f>IF('【STEP ３】B-2'!$D52="","",'【STEP ３】B-2'!$D52)</f>
        <v/>
      </c>
      <c r="C22" s="53" t="s">
        <v>17</v>
      </c>
      <c r="D22" s="18" t="str">
        <f>CONCATENATE("(",'【STEP ３】B-2'!K52,"/月)")</f>
        <v>( /月)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19" t="str">
        <f>IF(D22="(kWh/月)","        －",IF(SUM(E22:P22)=0,"",SUM(E22:P22)))</f>
        <v/>
      </c>
      <c r="R22" s="54"/>
    </row>
    <row r="23" spans="1:18" ht="20.100000000000001" customHeight="1" x14ac:dyDescent="0.4">
      <c r="A23" s="99"/>
      <c r="B23" s="99"/>
      <c r="C23" s="53" t="s">
        <v>18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19" t="str">
        <f>IF(SUM(E23:P23)=0,"",SUM(E23:P23))</f>
        <v/>
      </c>
    </row>
    <row r="24" spans="1:18" ht="20.100000000000001" customHeight="1" x14ac:dyDescent="0.4">
      <c r="A24" s="99"/>
      <c r="B24" s="99"/>
      <c r="C24" s="53" t="s">
        <v>22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19" t="str">
        <f>IF(SUM(E24:P24)=0,"",SUM(E24:P24))</f>
        <v/>
      </c>
    </row>
    <row r="25" spans="1:18" ht="20.100000000000001" customHeight="1" x14ac:dyDescent="0.4">
      <c r="A25" s="99"/>
      <c r="B25" s="99"/>
      <c r="C25" s="53" t="s">
        <v>20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19" t="str">
        <f t="shared" ref="Q25:Q26" si="3">IF(SUM(E25:P25)=0,"",SUM(E25:P25))</f>
        <v/>
      </c>
    </row>
    <row r="26" spans="1:18" ht="20.100000000000001" customHeight="1" x14ac:dyDescent="0.4">
      <c r="A26" s="100"/>
      <c r="B26" s="100"/>
      <c r="C26" s="53" t="s">
        <v>21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19" t="str">
        <f t="shared" si="3"/>
        <v/>
      </c>
    </row>
    <row r="27" spans="1:18" ht="20.100000000000001" customHeight="1" x14ac:dyDescent="0.4">
      <c r="A27" s="98">
        <v>45</v>
      </c>
      <c r="B27" s="98" t="str">
        <f>IF('【STEP ３】B-2'!$D53="","",'【STEP ３】B-2'!$D53)</f>
        <v/>
      </c>
      <c r="C27" s="53" t="s">
        <v>17</v>
      </c>
      <c r="D27" s="18" t="str">
        <f>CONCATENATE("(",'【STEP ３】B-2'!K53,"/月)")</f>
        <v>( /月)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19" t="str">
        <f>IF(D27="(kWh/月)","        －",IF(SUM(E27:P27)=0,"",SUM(E27:P27)))</f>
        <v/>
      </c>
      <c r="R27" s="54"/>
    </row>
    <row r="28" spans="1:18" ht="20.100000000000001" customHeight="1" x14ac:dyDescent="0.4">
      <c r="A28" s="99"/>
      <c r="B28" s="99"/>
      <c r="C28" s="53" t="s">
        <v>18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19" t="str">
        <f>IF(SUM(E28:P28)=0,"",SUM(E28:P28))</f>
        <v/>
      </c>
    </row>
    <row r="29" spans="1:18" ht="20.100000000000001" customHeight="1" x14ac:dyDescent="0.4">
      <c r="A29" s="99"/>
      <c r="B29" s="99"/>
      <c r="C29" s="53" t="s">
        <v>22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19" t="str">
        <f>IF(SUM(E29:P29)=0,"",SUM(E29:P29))</f>
        <v/>
      </c>
    </row>
    <row r="30" spans="1:18" ht="20.100000000000001" customHeight="1" x14ac:dyDescent="0.4">
      <c r="A30" s="99"/>
      <c r="B30" s="99"/>
      <c r="C30" s="53" t="s">
        <v>20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19" t="str">
        <f t="shared" ref="Q30:Q31" si="4">IF(SUM(E30:P30)=0,"",SUM(E30:P30))</f>
        <v/>
      </c>
    </row>
    <row r="31" spans="1:18" ht="20.100000000000001" customHeight="1" x14ac:dyDescent="0.4">
      <c r="A31" s="100"/>
      <c r="B31" s="100"/>
      <c r="C31" s="53" t="s">
        <v>21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19" t="str">
        <f t="shared" si="4"/>
        <v/>
      </c>
    </row>
    <row r="32" spans="1:18" ht="20.100000000000001" customHeight="1" x14ac:dyDescent="0.4">
      <c r="A32" s="98">
        <v>46</v>
      </c>
      <c r="B32" s="98" t="str">
        <f>IF('【STEP ３】B-2'!$D54="","",'【STEP ３】B-2'!$D54)</f>
        <v/>
      </c>
      <c r="C32" s="53" t="s">
        <v>17</v>
      </c>
      <c r="D32" s="18" t="str">
        <f>CONCATENATE("(",'【STEP ３】B-2'!K54,"/月)")</f>
        <v>( /月)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19" t="str">
        <f>IF(D32="(kWh/月)","        －",IF(SUM(E32:P32)=0,"",SUM(E32:P32)))</f>
        <v/>
      </c>
      <c r="R32" s="54"/>
    </row>
    <row r="33" spans="1:18" ht="20.100000000000001" customHeight="1" x14ac:dyDescent="0.4">
      <c r="A33" s="99"/>
      <c r="B33" s="99"/>
      <c r="C33" s="53" t="s">
        <v>18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19" t="str">
        <f>IF(SUM(E33:P33)=0,"",SUM(E33:P33))</f>
        <v/>
      </c>
    </row>
    <row r="34" spans="1:18" ht="20.100000000000001" customHeight="1" x14ac:dyDescent="0.4">
      <c r="A34" s="99"/>
      <c r="B34" s="99"/>
      <c r="C34" s="53" t="s">
        <v>22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19" t="str">
        <f>IF(SUM(E34:P34)=0,"",SUM(E34:P34))</f>
        <v/>
      </c>
    </row>
    <row r="35" spans="1:18" ht="20.100000000000001" customHeight="1" x14ac:dyDescent="0.4">
      <c r="A35" s="99"/>
      <c r="B35" s="99"/>
      <c r="C35" s="53" t="s">
        <v>20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19" t="str">
        <f t="shared" ref="Q35:Q36" si="5">IF(SUM(E35:P35)=0,"",SUM(E35:P35))</f>
        <v/>
      </c>
    </row>
    <row r="36" spans="1:18" ht="20.100000000000001" customHeight="1" x14ac:dyDescent="0.4">
      <c r="A36" s="100"/>
      <c r="B36" s="100"/>
      <c r="C36" s="53" t="s">
        <v>21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19" t="str">
        <f t="shared" si="5"/>
        <v/>
      </c>
    </row>
    <row r="37" spans="1:18" ht="20.100000000000001" customHeight="1" x14ac:dyDescent="0.4">
      <c r="A37" s="98">
        <v>47</v>
      </c>
      <c r="B37" s="98" t="str">
        <f>IF('【STEP ３】B-2'!$D55="","",'【STEP ３】B-2'!$D55)</f>
        <v/>
      </c>
      <c r="C37" s="53" t="s">
        <v>17</v>
      </c>
      <c r="D37" s="18" t="str">
        <f>CONCATENATE("(",'【STEP ３】B-2'!K55,"/月)")</f>
        <v>( /月)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19" t="str">
        <f>IF(D37="(kWh/月)","        －",IF(SUM(E37:P37)=0,"",SUM(E37:P37)))</f>
        <v/>
      </c>
      <c r="R37" s="54"/>
    </row>
    <row r="38" spans="1:18" ht="20.100000000000001" customHeight="1" x14ac:dyDescent="0.4">
      <c r="A38" s="99"/>
      <c r="B38" s="99"/>
      <c r="C38" s="53" t="s">
        <v>18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19" t="str">
        <f>IF(SUM(E38:P38)=0,"",SUM(E38:P38))</f>
        <v/>
      </c>
    </row>
    <row r="39" spans="1:18" ht="20.100000000000001" customHeight="1" x14ac:dyDescent="0.4">
      <c r="A39" s="99"/>
      <c r="B39" s="99"/>
      <c r="C39" s="53" t="s">
        <v>22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19" t="str">
        <f>IF(SUM(E39:P39)=0,"",SUM(E39:P39))</f>
        <v/>
      </c>
    </row>
    <row r="40" spans="1:18" ht="20.100000000000001" customHeight="1" x14ac:dyDescent="0.4">
      <c r="A40" s="99"/>
      <c r="B40" s="99"/>
      <c r="C40" s="53" t="s">
        <v>20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19" t="str">
        <f t="shared" ref="Q40:Q41" si="6">IF(SUM(E40:P40)=0,"",SUM(E40:P40))</f>
        <v/>
      </c>
    </row>
    <row r="41" spans="1:18" ht="20.100000000000001" customHeight="1" x14ac:dyDescent="0.4">
      <c r="A41" s="100"/>
      <c r="B41" s="100"/>
      <c r="C41" s="53" t="s">
        <v>21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19" t="str">
        <f t="shared" si="6"/>
        <v/>
      </c>
    </row>
    <row r="42" spans="1:18" ht="20.100000000000001" customHeight="1" x14ac:dyDescent="0.4">
      <c r="A42" s="98">
        <v>48</v>
      </c>
      <c r="B42" s="98" t="str">
        <f>IF('【STEP ３】B-2'!$D56="","",'【STEP ３】B-2'!$D56)</f>
        <v/>
      </c>
      <c r="C42" s="53" t="s">
        <v>17</v>
      </c>
      <c r="D42" s="18" t="str">
        <f>CONCATENATE("(",'【STEP ３】B-2'!K56,"/月)")</f>
        <v>( /月)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19" t="str">
        <f>IF(D42="(kWh/月)","        －",IF(SUM(E42:P42)=0,"",SUM(E42:P42)))</f>
        <v/>
      </c>
      <c r="R42" s="54"/>
    </row>
    <row r="43" spans="1:18" ht="20.100000000000001" customHeight="1" x14ac:dyDescent="0.4">
      <c r="A43" s="99"/>
      <c r="B43" s="99"/>
      <c r="C43" s="53" t="s">
        <v>18</v>
      </c>
      <c r="D43" s="56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19" t="str">
        <f>IF(SUM(E43:P43)=0,"",SUM(E43:P43))</f>
        <v/>
      </c>
    </row>
    <row r="44" spans="1:18" ht="20.100000000000001" customHeight="1" x14ac:dyDescent="0.4">
      <c r="A44" s="99"/>
      <c r="B44" s="99"/>
      <c r="C44" s="53" t="s">
        <v>22</v>
      </c>
      <c r="D44" s="56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19" t="str">
        <f>IF(SUM(E44:P44)=0,"",SUM(E44:P44))</f>
        <v/>
      </c>
    </row>
    <row r="45" spans="1:18" ht="20.100000000000001" customHeight="1" x14ac:dyDescent="0.4">
      <c r="A45" s="99"/>
      <c r="B45" s="99"/>
      <c r="C45" s="53" t="s">
        <v>20</v>
      </c>
      <c r="D45" s="56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19" t="str">
        <f t="shared" ref="Q45:Q46" si="7">IF(SUM(E45:P45)=0,"",SUM(E45:P45))</f>
        <v/>
      </c>
    </row>
    <row r="46" spans="1:18" ht="20.100000000000001" customHeight="1" x14ac:dyDescent="0.4">
      <c r="A46" s="100"/>
      <c r="B46" s="100"/>
      <c r="C46" s="53" t="s">
        <v>21</v>
      </c>
      <c r="D46" s="56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19" t="str">
        <f t="shared" si="7"/>
        <v/>
      </c>
    </row>
    <row r="47" spans="1:18" ht="20.100000000000001" customHeight="1" x14ac:dyDescent="0.4">
      <c r="A47" s="98">
        <v>49</v>
      </c>
      <c r="B47" s="98" t="str">
        <f>IF('【STEP ３】B-2'!$D57="","",'【STEP ３】B-2'!$D57)</f>
        <v/>
      </c>
      <c r="C47" s="53" t="s">
        <v>17</v>
      </c>
      <c r="D47" s="18" t="str">
        <f>CONCATENATE("(",'【STEP ３】B-2'!K57,"/月)")</f>
        <v>( /月)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19" t="str">
        <f>IF(D47="(kWh/月)","        －",IF(SUM(E47:P47)=0,"",SUM(E47:P47)))</f>
        <v/>
      </c>
      <c r="R47" s="54"/>
    </row>
    <row r="48" spans="1:18" ht="20.100000000000001" customHeight="1" x14ac:dyDescent="0.4">
      <c r="A48" s="99"/>
      <c r="B48" s="99"/>
      <c r="C48" s="53" t="s">
        <v>18</v>
      </c>
      <c r="D48" s="56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19" t="str">
        <f>IF(SUM(E48:P48)=0,"",SUM(E48:P48))</f>
        <v/>
      </c>
    </row>
    <row r="49" spans="1:18" ht="20.100000000000001" customHeight="1" x14ac:dyDescent="0.4">
      <c r="A49" s="99"/>
      <c r="B49" s="99"/>
      <c r="C49" s="53" t="s">
        <v>22</v>
      </c>
      <c r="D49" s="56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19" t="str">
        <f>IF(SUM(E49:P49)=0,"",SUM(E49:P49))</f>
        <v/>
      </c>
    </row>
    <row r="50" spans="1:18" ht="20.100000000000001" customHeight="1" x14ac:dyDescent="0.4">
      <c r="A50" s="99"/>
      <c r="B50" s="99"/>
      <c r="C50" s="53" t="s">
        <v>20</v>
      </c>
      <c r="D50" s="56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19" t="str">
        <f t="shared" ref="Q50:Q51" si="8">IF(SUM(E50:P50)=0,"",SUM(E50:P50))</f>
        <v/>
      </c>
    </row>
    <row r="51" spans="1:18" ht="20.100000000000001" customHeight="1" x14ac:dyDescent="0.4">
      <c r="A51" s="100"/>
      <c r="B51" s="100"/>
      <c r="C51" s="53" t="s">
        <v>21</v>
      </c>
      <c r="D51" s="56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19" t="str">
        <f t="shared" si="8"/>
        <v/>
      </c>
    </row>
    <row r="52" spans="1:18" ht="20.100000000000001" customHeight="1" x14ac:dyDescent="0.4">
      <c r="A52" s="98">
        <v>50</v>
      </c>
      <c r="B52" s="98" t="str">
        <f>IF('【STEP ３】B-2'!$D58="","",'【STEP ３】B-2'!$D58)</f>
        <v/>
      </c>
      <c r="C52" s="53" t="s">
        <v>17</v>
      </c>
      <c r="D52" s="18" t="str">
        <f>CONCATENATE("(",'【STEP ３】B-2'!K58,"/月)")</f>
        <v>( /月)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19" t="str">
        <f>IF(D52="(kWh/月)","        －",IF(SUM(E52:P52)=0,"",SUM(E52:P52)))</f>
        <v/>
      </c>
      <c r="R52" s="54"/>
    </row>
    <row r="53" spans="1:18" ht="20.100000000000001" customHeight="1" x14ac:dyDescent="0.4">
      <c r="A53" s="99"/>
      <c r="B53" s="99"/>
      <c r="C53" s="53" t="s">
        <v>18</v>
      </c>
      <c r="D53" s="56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19" t="str">
        <f>IF(SUM(E53:P53)=0,"",SUM(E53:P53))</f>
        <v/>
      </c>
    </row>
    <row r="54" spans="1:18" ht="20.100000000000001" customHeight="1" x14ac:dyDescent="0.4">
      <c r="A54" s="99"/>
      <c r="B54" s="99"/>
      <c r="C54" s="53" t="s">
        <v>22</v>
      </c>
      <c r="D54" s="56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19" t="str">
        <f>IF(SUM(E54:P54)=0,"",SUM(E54:P54))</f>
        <v/>
      </c>
    </row>
    <row r="55" spans="1:18" ht="20.100000000000001" customHeight="1" x14ac:dyDescent="0.4">
      <c r="A55" s="99"/>
      <c r="B55" s="99"/>
      <c r="C55" s="53" t="s">
        <v>20</v>
      </c>
      <c r="D55" s="56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19" t="str">
        <f t="shared" ref="Q55:Q56" si="9">IF(SUM(E55:P55)=0,"",SUM(E55:P55))</f>
        <v/>
      </c>
    </row>
    <row r="56" spans="1:18" ht="20.100000000000001" customHeight="1" x14ac:dyDescent="0.4">
      <c r="A56" s="100"/>
      <c r="B56" s="100"/>
      <c r="C56" s="53" t="s">
        <v>21</v>
      </c>
      <c r="D56" s="56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19" t="str">
        <f t="shared" si="9"/>
        <v/>
      </c>
    </row>
  </sheetData>
  <sheetProtection algorithmName="SHA-512" hashValue="n79YOQStexuJ2nzPgl1Rq65GA+4PBn/lMSAzPbI1c35TldFeW/bISs179c/3jNF/CcZFMeUTjxuAWcrYbyYNlg==" saltValue="JKGoJSlVqK1LgZnl8dlesQ==" spinCount="100000" sheet="1" objects="1" scenarios="1"/>
  <mergeCells count="23">
    <mergeCell ref="A47:A51"/>
    <mergeCell ref="B47:B51"/>
    <mergeCell ref="A52:A56"/>
    <mergeCell ref="B52:B56"/>
    <mergeCell ref="A32:A36"/>
    <mergeCell ref="B32:B36"/>
    <mergeCell ref="A37:A41"/>
    <mergeCell ref="B37:B41"/>
    <mergeCell ref="A42:A46"/>
    <mergeCell ref="B42:B46"/>
    <mergeCell ref="A17:A21"/>
    <mergeCell ref="B17:B21"/>
    <mergeCell ref="A22:A26"/>
    <mergeCell ref="B22:B26"/>
    <mergeCell ref="A27:A31"/>
    <mergeCell ref="B27:B31"/>
    <mergeCell ref="A12:A16"/>
    <mergeCell ref="B12:B16"/>
    <mergeCell ref="N5:O5"/>
    <mergeCell ref="P5:Q5"/>
    <mergeCell ref="C6:D6"/>
    <mergeCell ref="A7:A11"/>
    <mergeCell ref="B7:B11"/>
  </mergeCells>
  <phoneticPr fontId="2"/>
  <conditionalFormatting sqref="E7:P56">
    <cfRule type="containsBlanks" dxfId="0" priority="1">
      <formula>LEN(TRIM(E7))=0</formula>
    </cfRule>
  </conditionalFormatting>
  <printOptions horizontalCentered="1" verticalCentered="1"/>
  <pageMargins left="0" right="0" top="0.39370078740157483" bottom="0.39370078740157483" header="0.31496062992125984" footer="0.31496062992125984"/>
  <pageSetup paperSize="8" scale="65" firstPageNumber="18" fitToWidth="0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【STEP ３】B-2</vt:lpstr>
      <vt:lpstr>1~10</vt:lpstr>
      <vt:lpstr>11~20</vt:lpstr>
      <vt:lpstr>21~30</vt:lpstr>
      <vt:lpstr>31~40</vt:lpstr>
      <vt:lpstr>41~50</vt:lpstr>
      <vt:lpstr>'11~20'!Print_Area</vt:lpstr>
      <vt:lpstr>'21~30'!Print_Area</vt:lpstr>
      <vt:lpstr>'31~40'!Print_Area</vt:lpstr>
      <vt:lpstr>'41~50'!Print_Area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明弘</dc:creator>
  <cp:lastModifiedBy>山本 明弘</cp:lastModifiedBy>
  <cp:lastPrinted>2023-05-26T07:46:13Z</cp:lastPrinted>
  <dcterms:created xsi:type="dcterms:W3CDTF">2021-11-09T04:25:09Z</dcterms:created>
  <dcterms:modified xsi:type="dcterms:W3CDTF">2025-03-04T05:22:02Z</dcterms:modified>
</cp:coreProperties>
</file>